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codeName="ThisWorkbook" defaultThemeVersion="124226"/>
  <workbookProtection workbookAlgorithmName="SHA-512" workbookHashValue="SbgYUQU/LWyrn/Qy418LJHOofp3dYkFWcko+C2K9H+B8N6TpHSzj4sNLmamLJ7n8wIaIwWdOfRp9FIKOGsvogQ==" workbookSaltValue="toFLXXWvhCuvElCpDp741w==" workbookSpinCount="100000" lockStructure="1"/>
  <bookViews>
    <workbookView xWindow="9600" yWindow="45" windowWidth="9645" windowHeight="11265"/>
  </bookViews>
  <sheets>
    <sheet name="SUMMARY" sheetId="7" r:id="rId1"/>
    <sheet name="CENA" sheetId="8" r:id="rId2"/>
    <sheet name="KORISNICI" sheetId="4" r:id="rId3"/>
    <sheet name="vendors list" sheetId="13" r:id="rId4"/>
  </sheets>
  <externalReferences>
    <externalReference r:id="rId5"/>
  </externalReferences>
  <definedNames>
    <definedName name="_xlnm.Print_Area" localSheetId="1">CENA!$A$1:$I$258</definedName>
    <definedName name="_xlnm.Print_Area" localSheetId="2">KORISNICI!$A$1:$I$267</definedName>
    <definedName name="_xlnm.Print_Area" localSheetId="0">SUMMARY!$A$1:$G$21</definedName>
    <definedName name="_xlnm.Print_Area" localSheetId="3">'vendors list'!$A$1:$I$258</definedName>
    <definedName name="_xlnm.Print_Titles" localSheetId="1">CENA!$1:$3</definedName>
    <definedName name="_xlnm.Print_Titles" localSheetId="2">KORISNICI!$A:$G,KORISNICI!$10:$12</definedName>
    <definedName name="_xlnm.Print_Titles" localSheetId="3">'vendors list'!$1:$3</definedName>
  </definedNames>
  <calcPr calcId="144525" iterateDelta="1E-4"/>
</workbook>
</file>

<file path=xl/calcChain.xml><?xml version="1.0" encoding="utf-8"?>
<calcChain xmlns="http://schemas.openxmlformats.org/spreadsheetml/2006/main">
  <c r="G15" i="4" l="1"/>
  <c r="G16" i="4"/>
  <c r="G17" i="4"/>
  <c r="G18" i="4"/>
  <c r="G19" i="4"/>
  <c r="G20" i="4"/>
  <c r="G21" i="4"/>
  <c r="G22" i="4"/>
  <c r="G23" i="4"/>
  <c r="G24" i="4"/>
  <c r="G25" i="4"/>
  <c r="G26" i="4"/>
  <c r="G27" i="4"/>
  <c r="G28" i="4"/>
  <c r="G29" i="4"/>
  <c r="G32" i="4"/>
  <c r="G33" i="4"/>
  <c r="G34" i="4"/>
  <c r="G35" i="4"/>
  <c r="G36" i="4"/>
  <c r="G37" i="4"/>
  <c r="G38" i="4"/>
  <c r="G39" i="4"/>
  <c r="G40" i="4"/>
  <c r="G41" i="4"/>
  <c r="G42" i="4"/>
  <c r="G43" i="4"/>
  <c r="G44" i="4"/>
  <c r="G45" i="4"/>
  <c r="G46" i="4"/>
  <c r="G47" i="4"/>
  <c r="G50" i="4"/>
  <c r="G51" i="4"/>
  <c r="G52" i="4"/>
  <c r="G53" i="4"/>
  <c r="G54" i="4"/>
  <c r="G55" i="4"/>
  <c r="G56" i="4"/>
  <c r="G57" i="4"/>
  <c r="G58" i="4"/>
  <c r="G59" i="4"/>
  <c r="G60" i="4"/>
  <c r="G61" i="4"/>
  <c r="G62" i="4"/>
  <c r="G63" i="4"/>
  <c r="G64" i="4"/>
  <c r="G65" i="4"/>
  <c r="G66" i="4"/>
  <c r="G67" i="4"/>
  <c r="G68" i="4"/>
  <c r="G69" i="4"/>
  <c r="G70" i="4"/>
  <c r="G71" i="4"/>
  <c r="G72" i="4"/>
  <c r="G73" i="4"/>
  <c r="G74" i="4"/>
  <c r="G75" i="4"/>
  <c r="G76" i="4"/>
  <c r="G77" i="4"/>
  <c r="G78" i="4"/>
  <c r="G79" i="4"/>
  <c r="G80" i="4"/>
  <c r="G81" i="4"/>
  <c r="G84" i="4"/>
  <c r="G85" i="4"/>
  <c r="G86" i="4"/>
  <c r="G87" i="4"/>
  <c r="G88" i="4"/>
  <c r="G89" i="4"/>
  <c r="G90" i="4"/>
  <c r="G91" i="4"/>
  <c r="G92" i="4"/>
  <c r="G93" i="4"/>
  <c r="G94" i="4"/>
  <c r="G95" i="4"/>
  <c r="G98" i="4"/>
  <c r="G99" i="4"/>
  <c r="G100" i="4"/>
  <c r="G101" i="4"/>
  <c r="G102" i="4"/>
  <c r="G103" i="4"/>
  <c r="G104" i="4"/>
  <c r="G105" i="4"/>
  <c r="G106" i="4"/>
  <c r="G107" i="4"/>
  <c r="G108" i="4"/>
  <c r="G109" i="4"/>
  <c r="G110" i="4"/>
  <c r="G111" i="4"/>
  <c r="G114" i="4"/>
  <c r="G115" i="4"/>
  <c r="G116" i="4"/>
  <c r="G117" i="4"/>
  <c r="G120" i="4"/>
  <c r="G121" i="4"/>
  <c r="G122" i="4"/>
  <c r="G123" i="4"/>
  <c r="G124" i="4"/>
  <c r="G125" i="4"/>
  <c r="G126" i="4"/>
  <c r="G127" i="4"/>
  <c r="G128" i="4"/>
  <c r="G129" i="4"/>
  <c r="G130" i="4"/>
  <c r="G131" i="4"/>
  <c r="G132" i="4"/>
  <c r="G133" i="4"/>
  <c r="G134" i="4"/>
  <c r="G135" i="4"/>
  <c r="G136" i="4"/>
  <c r="G137" i="4"/>
  <c r="G138" i="4"/>
  <c r="G139" i="4"/>
  <c r="G140" i="4"/>
  <c r="G141" i="4"/>
  <c r="G142" i="4"/>
  <c r="G143" i="4"/>
  <c r="G144" i="4"/>
  <c r="G145" i="4"/>
  <c r="G146" i="4"/>
  <c r="G147" i="4"/>
  <c r="G148" i="4"/>
  <c r="G149" i="4"/>
  <c r="G150" i="4"/>
  <c r="G151" i="4"/>
  <c r="G152" i="4"/>
  <c r="G153" i="4"/>
  <c r="G154" i="4"/>
  <c r="G155" i="4"/>
  <c r="G156" i="4"/>
  <c r="G157" i="4"/>
  <c r="G158" i="4"/>
  <c r="G161" i="4"/>
  <c r="G165" i="4"/>
  <c r="G166" i="4"/>
  <c r="G167" i="4"/>
  <c r="G168" i="4"/>
  <c r="G169" i="4"/>
  <c r="G170" i="4"/>
  <c r="G171" i="4"/>
  <c r="G172" i="4"/>
  <c r="G173" i="4"/>
  <c r="G174" i="4"/>
  <c r="G175" i="4"/>
  <c r="G176" i="4"/>
  <c r="G177" i="4"/>
  <c r="G178" i="4"/>
  <c r="G179" i="4"/>
  <c r="G180" i="4"/>
  <c r="G181" i="4"/>
  <c r="G182" i="4"/>
  <c r="G183" i="4"/>
  <c r="G184" i="4"/>
  <c r="G185" i="4"/>
  <c r="G186" i="4"/>
  <c r="G187" i="4"/>
  <c r="G188" i="4"/>
  <c r="G189" i="4"/>
  <c r="G191" i="4"/>
  <c r="G192" i="4"/>
  <c r="G193" i="4"/>
  <c r="G194" i="4"/>
  <c r="G195" i="4"/>
  <c r="G196" i="4"/>
  <c r="G197" i="4"/>
  <c r="G198" i="4"/>
  <c r="G199" i="4"/>
  <c r="G201" i="4"/>
  <c r="G202" i="4"/>
  <c r="G203" i="4"/>
  <c r="G204" i="4"/>
  <c r="G205" i="4"/>
  <c r="G206" i="4"/>
  <c r="G207" i="4"/>
  <c r="G208" i="4"/>
  <c r="G209" i="4"/>
  <c r="G210" i="4"/>
  <c r="G212" i="4"/>
  <c r="G213" i="4"/>
  <c r="G214" i="4"/>
  <c r="G218" i="4"/>
  <c r="G219" i="4"/>
  <c r="G220" i="4"/>
  <c r="G221" i="4"/>
  <c r="G222" i="4"/>
  <c r="G223" i="4"/>
  <c r="G224" i="4"/>
  <c r="G225" i="4"/>
  <c r="G226" i="4"/>
  <c r="G227" i="4"/>
  <c r="G228" i="4"/>
  <c r="G229" i="4"/>
  <c r="G231" i="4"/>
  <c r="G233" i="4"/>
  <c r="G234" i="4"/>
  <c r="G235" i="4"/>
  <c r="G236" i="4"/>
  <c r="G237" i="4"/>
  <c r="G238" i="4"/>
  <c r="G239" i="4"/>
  <c r="G240" i="4"/>
  <c r="G241" i="4"/>
  <c r="G242" i="4"/>
  <c r="G243" i="4"/>
  <c r="G244" i="4"/>
  <c r="G245" i="4"/>
  <c r="G246" i="4"/>
  <c r="G247" i="4"/>
  <c r="G249" i="4"/>
  <c r="G250" i="4"/>
  <c r="G251" i="4"/>
  <c r="G253" i="4"/>
  <c r="G254" i="4"/>
  <c r="G255" i="4"/>
  <c r="G256" i="4"/>
  <c r="G257" i="4"/>
  <c r="G258" i="4"/>
  <c r="G259" i="4"/>
  <c r="G260" i="4"/>
  <c r="G262" i="4"/>
  <c r="G263" i="4"/>
  <c r="G264" i="4"/>
  <c r="G265" i="4"/>
  <c r="G266" i="4"/>
  <c r="G14" i="4"/>
  <c r="I2" i="4" l="1"/>
  <c r="I3" i="4"/>
  <c r="I4" i="4"/>
  <c r="I5" i="4"/>
  <c r="I6" i="4"/>
  <c r="I7" i="4"/>
  <c r="I8" i="4"/>
  <c r="I1" i="4"/>
  <c r="H15" i="4"/>
  <c r="H17" i="4"/>
  <c r="H18" i="4"/>
  <c r="H19" i="4"/>
  <c r="H20" i="4"/>
  <c r="H22" i="4"/>
  <c r="H23" i="4"/>
  <c r="H25" i="4"/>
  <c r="H26" i="4"/>
  <c r="H27" i="4"/>
  <c r="H28" i="4"/>
  <c r="H29" i="4"/>
  <c r="H32" i="4"/>
  <c r="H33" i="4"/>
  <c r="H34" i="4"/>
  <c r="H35" i="4"/>
  <c r="H37" i="4"/>
  <c r="H38" i="4"/>
  <c r="H39" i="4"/>
  <c r="H40" i="4"/>
  <c r="H41" i="4"/>
  <c r="H42" i="4"/>
  <c r="H43" i="4"/>
  <c r="H44" i="4"/>
  <c r="H45" i="4"/>
  <c r="H46" i="4"/>
  <c r="H47" i="4"/>
  <c r="H50" i="4"/>
  <c r="H51" i="4"/>
  <c r="H52" i="4"/>
  <c r="H53" i="4"/>
  <c r="H55" i="4"/>
  <c r="H56" i="4"/>
  <c r="H57" i="4"/>
  <c r="H58" i="4"/>
  <c r="H60" i="4"/>
  <c r="H61" i="4"/>
  <c r="H62" i="4"/>
  <c r="H63" i="4"/>
  <c r="H65" i="4"/>
  <c r="H66" i="4"/>
  <c r="H67" i="4"/>
  <c r="H68" i="4"/>
  <c r="H69" i="4"/>
  <c r="H70" i="4"/>
  <c r="H71" i="4"/>
  <c r="H72" i="4"/>
  <c r="H73" i="4"/>
  <c r="H74" i="4"/>
  <c r="H75" i="4"/>
  <c r="H76" i="4"/>
  <c r="H77" i="4"/>
  <c r="H78" i="4"/>
  <c r="H80" i="4"/>
  <c r="H81" i="4"/>
  <c r="H84" i="4"/>
  <c r="H85" i="4"/>
  <c r="H86" i="4"/>
  <c r="H87" i="4"/>
  <c r="H88" i="4"/>
  <c r="H89" i="4"/>
  <c r="H90" i="4"/>
  <c r="H91" i="4"/>
  <c r="H92" i="4"/>
  <c r="H94" i="4"/>
  <c r="H95" i="4"/>
  <c r="H99" i="4"/>
  <c r="H100" i="4"/>
  <c r="H101" i="4"/>
  <c r="H102" i="4"/>
  <c r="H103" i="4"/>
  <c r="H104" i="4"/>
  <c r="H105" i="4"/>
  <c r="H107" i="4"/>
  <c r="H108" i="4"/>
  <c r="H109" i="4"/>
  <c r="H110" i="4"/>
  <c r="H111" i="4"/>
  <c r="H114" i="4"/>
  <c r="H115" i="4"/>
  <c r="H116" i="4"/>
  <c r="H117" i="4"/>
  <c r="H121" i="4"/>
  <c r="H122" i="4"/>
  <c r="H123" i="4"/>
  <c r="H124" i="4"/>
  <c r="H126" i="4"/>
  <c r="H127" i="4"/>
  <c r="H128" i="4"/>
  <c r="H129" i="4"/>
  <c r="H130" i="4"/>
  <c r="H131" i="4"/>
  <c r="H132" i="4"/>
  <c r="H133" i="4"/>
  <c r="H134" i="4"/>
  <c r="H135" i="4"/>
  <c r="H136" i="4"/>
  <c r="H137" i="4"/>
  <c r="H139" i="4"/>
  <c r="H140" i="4"/>
  <c r="H141" i="4"/>
  <c r="H143" i="4"/>
  <c r="H144" i="4"/>
  <c r="H145" i="4"/>
  <c r="H147" i="4"/>
  <c r="H148" i="4"/>
  <c r="H149" i="4"/>
  <c r="H150" i="4"/>
  <c r="H151" i="4"/>
  <c r="H152" i="4"/>
  <c r="H153" i="4"/>
  <c r="H154" i="4"/>
  <c r="H155" i="4"/>
  <c r="H156" i="4"/>
  <c r="H157" i="4"/>
  <c r="H158" i="4"/>
  <c r="H161" i="4"/>
  <c r="H166" i="4"/>
  <c r="H167" i="4"/>
  <c r="H168" i="4"/>
  <c r="H170" i="4"/>
  <c r="H171" i="4"/>
  <c r="H172" i="4"/>
  <c r="H174" i="4"/>
  <c r="H175" i="4"/>
  <c r="H176" i="4"/>
  <c r="H178" i="4"/>
  <c r="H179" i="4"/>
  <c r="H181" i="4"/>
  <c r="H182" i="4"/>
  <c r="H183" i="4"/>
  <c r="H185" i="4"/>
  <c r="H187" i="4"/>
  <c r="H188" i="4"/>
  <c r="H189" i="4"/>
  <c r="H192" i="4"/>
  <c r="H193" i="4"/>
  <c r="H195" i="4"/>
  <c r="H196" i="4"/>
  <c r="H197" i="4"/>
  <c r="H198" i="4"/>
  <c r="H199" i="4"/>
  <c r="H201" i="4"/>
  <c r="H202" i="4"/>
  <c r="H203" i="4"/>
  <c r="H204" i="4"/>
  <c r="H205" i="4"/>
  <c r="H206" i="4"/>
  <c r="H208" i="4"/>
  <c r="H209" i="4"/>
  <c r="H210" i="4"/>
  <c r="H212" i="4"/>
  <c r="H213" i="4"/>
  <c r="H214" i="4"/>
  <c r="H219" i="4"/>
  <c r="H220" i="4"/>
  <c r="H221" i="4"/>
  <c r="H223" i="4"/>
  <c r="H224" i="4"/>
  <c r="H225" i="4"/>
  <c r="H226" i="4"/>
  <c r="H228" i="4"/>
  <c r="H229" i="4"/>
  <c r="H231" i="4"/>
  <c r="H234" i="4"/>
  <c r="H235" i="4"/>
  <c r="H236" i="4"/>
  <c r="H238" i="4"/>
  <c r="H239" i="4"/>
  <c r="H240" i="4"/>
  <c r="H241" i="4"/>
  <c r="H243" i="4"/>
  <c r="H244" i="4"/>
  <c r="H245" i="4"/>
  <c r="H246" i="4"/>
  <c r="H247" i="4"/>
  <c r="H250" i="4"/>
  <c r="H251" i="4"/>
  <c r="H254" i="4"/>
  <c r="H255" i="4"/>
  <c r="H256" i="4"/>
  <c r="H258" i="4"/>
  <c r="H259" i="4"/>
  <c r="H260" i="4"/>
  <c r="H262" i="4"/>
  <c r="H263" i="4"/>
  <c r="H265" i="4"/>
  <c r="H266" i="4"/>
  <c r="H14" i="4"/>
  <c r="K47" i="4" l="1"/>
  <c r="N247" i="4" l="1"/>
  <c r="N246" i="4"/>
  <c r="N245" i="4"/>
  <c r="N244" i="4"/>
  <c r="N243" i="4"/>
  <c r="N241" i="4"/>
  <c r="N240" i="4"/>
  <c r="N239" i="4"/>
  <c r="N238" i="4"/>
  <c r="N236" i="4"/>
  <c r="N235" i="4"/>
  <c r="N234" i="4"/>
  <c r="N214" i="4"/>
  <c r="N213" i="4"/>
  <c r="N212" i="4"/>
  <c r="N210" i="4"/>
  <c r="N209" i="4"/>
  <c r="N208" i="4"/>
  <c r="N206" i="4"/>
  <c r="N205" i="4"/>
  <c r="N204" i="4"/>
  <c r="N203" i="4"/>
  <c r="N202" i="4"/>
  <c r="N201" i="4"/>
  <c r="N199" i="4"/>
  <c r="N198" i="4"/>
  <c r="N197" i="4"/>
  <c r="N196" i="4"/>
  <c r="N195" i="4"/>
  <c r="N193" i="4"/>
  <c r="N192" i="4"/>
  <c r="N189" i="4"/>
  <c r="N188" i="4"/>
  <c r="N187" i="4"/>
  <c r="N185" i="4"/>
  <c r="N183" i="4"/>
  <c r="N182" i="4"/>
  <c r="N181" i="4"/>
  <c r="N179" i="4"/>
  <c r="N178" i="4"/>
  <c r="N176" i="4"/>
  <c r="N175" i="4"/>
  <c r="N174" i="4"/>
  <c r="N172" i="4"/>
  <c r="N171" i="4"/>
  <c r="N170" i="4"/>
  <c r="N168" i="4"/>
  <c r="N167" i="4"/>
  <c r="N166" i="4"/>
  <c r="N158" i="4"/>
  <c r="N157" i="4"/>
  <c r="N156" i="4"/>
  <c r="N155" i="4"/>
  <c r="N154" i="4"/>
  <c r="N153" i="4"/>
  <c r="N152" i="4"/>
  <c r="N151" i="4"/>
  <c r="N150" i="4"/>
  <c r="N149" i="4"/>
  <c r="N148" i="4"/>
  <c r="N147" i="4"/>
  <c r="N145" i="4"/>
  <c r="N144" i="4"/>
  <c r="N143" i="4"/>
  <c r="N141" i="4"/>
  <c r="N140" i="4"/>
  <c r="N139" i="4"/>
  <c r="N137" i="4"/>
  <c r="N136" i="4"/>
  <c r="N135" i="4"/>
  <c r="N134" i="4"/>
  <c r="N133" i="4"/>
  <c r="N132" i="4"/>
  <c r="N131" i="4"/>
  <c r="N130" i="4"/>
  <c r="N129" i="4"/>
  <c r="N128" i="4"/>
  <c r="N127" i="4"/>
  <c r="N126" i="4"/>
  <c r="N124" i="4"/>
  <c r="N123" i="4"/>
  <c r="N122" i="4"/>
  <c r="N121" i="4"/>
  <c r="N117" i="4"/>
  <c r="N116" i="4"/>
  <c r="N115" i="4"/>
  <c r="N114" i="4"/>
  <c r="N111" i="4"/>
  <c r="N110" i="4"/>
  <c r="N109" i="4"/>
  <c r="N108" i="4"/>
  <c r="N107" i="4"/>
  <c r="N105" i="4"/>
  <c r="N104" i="4"/>
  <c r="N103" i="4"/>
  <c r="N102" i="4"/>
  <c r="N101" i="4"/>
  <c r="N100" i="4"/>
  <c r="N99" i="4"/>
  <c r="N95" i="4"/>
  <c r="N94" i="4"/>
  <c r="N92" i="4"/>
  <c r="N91" i="4"/>
  <c r="N90" i="4"/>
  <c r="O89" i="4"/>
  <c r="N89" i="4"/>
  <c r="N88" i="4"/>
  <c r="N87" i="4"/>
  <c r="N86" i="4"/>
  <c r="N85" i="4"/>
  <c r="N84" i="4"/>
  <c r="N81" i="4"/>
  <c r="N80" i="4"/>
  <c r="N78" i="4"/>
  <c r="N77" i="4"/>
  <c r="N76" i="4"/>
  <c r="O75" i="4"/>
  <c r="N75" i="4"/>
  <c r="N74" i="4"/>
  <c r="O73" i="4"/>
  <c r="N73" i="4"/>
  <c r="O72" i="4"/>
  <c r="N72" i="4"/>
  <c r="O71" i="4"/>
  <c r="N71" i="4"/>
  <c r="O70" i="4"/>
  <c r="N70" i="4"/>
  <c r="O69" i="4"/>
  <c r="N69" i="4"/>
  <c r="O68" i="4"/>
  <c r="N68" i="4"/>
  <c r="O67" i="4"/>
  <c r="N67" i="4"/>
  <c r="O66" i="4"/>
  <c r="N66" i="4"/>
  <c r="O65" i="4"/>
  <c r="N65" i="4"/>
  <c r="O63" i="4"/>
  <c r="N63" i="4"/>
  <c r="O62" i="4"/>
  <c r="N62" i="4"/>
  <c r="O61" i="4"/>
  <c r="N61" i="4"/>
  <c r="O60" i="4"/>
  <c r="N60" i="4"/>
  <c r="N58" i="4"/>
  <c r="N57" i="4"/>
  <c r="N56" i="4"/>
  <c r="N55" i="4"/>
  <c r="N53" i="4"/>
  <c r="N52" i="4"/>
  <c r="N51" i="4"/>
  <c r="N50" i="4"/>
  <c r="N47" i="4"/>
  <c r="N46" i="4"/>
  <c r="N45" i="4"/>
  <c r="N44" i="4"/>
  <c r="N43" i="4"/>
  <c r="N42" i="4"/>
  <c r="N41" i="4"/>
  <c r="N40" i="4"/>
  <c r="N39" i="4"/>
  <c r="N38" i="4"/>
  <c r="N37" i="4"/>
  <c r="N35" i="4"/>
  <c r="N34" i="4"/>
  <c r="N33" i="4"/>
  <c r="N32" i="4"/>
  <c r="O29" i="4"/>
  <c r="N29" i="4"/>
  <c r="O28" i="4"/>
  <c r="N28" i="4"/>
  <c r="O27" i="4"/>
  <c r="N27" i="4"/>
  <c r="O26" i="4"/>
  <c r="N26" i="4"/>
  <c r="O25" i="4"/>
  <c r="N25" i="4"/>
  <c r="O23" i="4"/>
  <c r="N23" i="4"/>
  <c r="O22" i="4"/>
  <c r="N22" i="4"/>
  <c r="O20" i="4"/>
  <c r="N20" i="4"/>
  <c r="O19" i="4"/>
  <c r="N19" i="4"/>
  <c r="O18" i="4"/>
  <c r="N18" i="4"/>
  <c r="O17" i="4"/>
  <c r="N17" i="4"/>
  <c r="N15" i="4"/>
  <c r="N14" i="4"/>
  <c r="K247" i="4"/>
  <c r="K246" i="4"/>
  <c r="K245" i="4"/>
  <c r="K244" i="4"/>
  <c r="K243" i="4"/>
  <c r="K241" i="4"/>
  <c r="K240" i="4"/>
  <c r="K239" i="4"/>
  <c r="K238" i="4"/>
  <c r="K236" i="4"/>
  <c r="K235" i="4"/>
  <c r="K234" i="4"/>
  <c r="K214" i="4"/>
  <c r="K213" i="4"/>
  <c r="K212" i="4"/>
  <c r="K210" i="4"/>
  <c r="K209" i="4"/>
  <c r="K208" i="4"/>
  <c r="K206" i="4"/>
  <c r="K205" i="4"/>
  <c r="K204" i="4"/>
  <c r="K203" i="4"/>
  <c r="K202" i="4"/>
  <c r="K201" i="4"/>
  <c r="K199" i="4"/>
  <c r="K198" i="4"/>
  <c r="K197" i="4"/>
  <c r="K196" i="4"/>
  <c r="K195" i="4"/>
  <c r="K193" i="4"/>
  <c r="K192" i="4"/>
  <c r="K189" i="4"/>
  <c r="K188" i="4"/>
  <c r="K187" i="4"/>
  <c r="K185" i="4"/>
  <c r="K183" i="4"/>
  <c r="K182" i="4"/>
  <c r="K181" i="4"/>
  <c r="K179" i="4"/>
  <c r="K178" i="4"/>
  <c r="K176" i="4"/>
  <c r="K175" i="4"/>
  <c r="K174" i="4"/>
  <c r="K172" i="4"/>
  <c r="K171" i="4"/>
  <c r="K170" i="4"/>
  <c r="K168" i="4"/>
  <c r="K167" i="4"/>
  <c r="K166" i="4"/>
  <c r="K158" i="4"/>
  <c r="K157" i="4"/>
  <c r="K156" i="4"/>
  <c r="K155" i="4"/>
  <c r="K154" i="4"/>
  <c r="K153" i="4"/>
  <c r="K152" i="4"/>
  <c r="K151" i="4"/>
  <c r="K150" i="4"/>
  <c r="K149" i="4"/>
  <c r="K148" i="4"/>
  <c r="K147" i="4"/>
  <c r="K145" i="4"/>
  <c r="K144" i="4"/>
  <c r="K143" i="4"/>
  <c r="K141" i="4"/>
  <c r="K140" i="4"/>
  <c r="K139" i="4"/>
  <c r="K137" i="4"/>
  <c r="K136" i="4"/>
  <c r="K135" i="4"/>
  <c r="K134" i="4"/>
  <c r="K133" i="4"/>
  <c r="K132" i="4"/>
  <c r="K131" i="4"/>
  <c r="K130" i="4"/>
  <c r="K129" i="4"/>
  <c r="K128" i="4"/>
  <c r="K127" i="4"/>
  <c r="K126" i="4"/>
  <c r="K124" i="4"/>
  <c r="K123" i="4"/>
  <c r="K122" i="4"/>
  <c r="K121" i="4"/>
  <c r="K117" i="4"/>
  <c r="K116" i="4"/>
  <c r="K115" i="4"/>
  <c r="K114" i="4"/>
  <c r="K111" i="4"/>
  <c r="K110" i="4"/>
  <c r="K109" i="4"/>
  <c r="K108" i="4"/>
  <c r="K107" i="4"/>
  <c r="K105" i="4"/>
  <c r="K104" i="4"/>
  <c r="K103" i="4"/>
  <c r="K102" i="4"/>
  <c r="K101" i="4"/>
  <c r="K100" i="4"/>
  <c r="K99" i="4"/>
  <c r="K95" i="4"/>
  <c r="K94" i="4"/>
  <c r="K92" i="4"/>
  <c r="K91" i="4"/>
  <c r="K90" i="4"/>
  <c r="L89" i="4"/>
  <c r="K89" i="4"/>
  <c r="K88" i="4"/>
  <c r="K87" i="4"/>
  <c r="K86" i="4"/>
  <c r="K85" i="4"/>
  <c r="K84" i="4"/>
  <c r="K81" i="4"/>
  <c r="K80" i="4"/>
  <c r="K78" i="4"/>
  <c r="K77" i="4"/>
  <c r="K76" i="4"/>
  <c r="L75" i="4"/>
  <c r="K75" i="4"/>
  <c r="K74" i="4"/>
  <c r="L73" i="4"/>
  <c r="K73" i="4"/>
  <c r="L72" i="4"/>
  <c r="K72" i="4"/>
  <c r="L71" i="4"/>
  <c r="K71" i="4"/>
  <c r="L70" i="4"/>
  <c r="K70" i="4"/>
  <c r="L69" i="4"/>
  <c r="K69" i="4"/>
  <c r="L68" i="4"/>
  <c r="K68" i="4"/>
  <c r="L67" i="4"/>
  <c r="K67" i="4"/>
  <c r="L66" i="4"/>
  <c r="K66" i="4"/>
  <c r="L65" i="4"/>
  <c r="K65" i="4"/>
  <c r="L63" i="4"/>
  <c r="K63" i="4"/>
  <c r="L62" i="4"/>
  <c r="K62" i="4"/>
  <c r="L61" i="4"/>
  <c r="K61" i="4"/>
  <c r="L60" i="4"/>
  <c r="K60" i="4"/>
  <c r="K58" i="4"/>
  <c r="K57" i="4"/>
  <c r="K56" i="4"/>
  <c r="K55" i="4"/>
  <c r="K53" i="4"/>
  <c r="K52" i="4"/>
  <c r="K51" i="4"/>
  <c r="K50" i="4"/>
  <c r="K46" i="4"/>
  <c r="K45" i="4"/>
  <c r="K44" i="4"/>
  <c r="K43" i="4"/>
  <c r="K42" i="4"/>
  <c r="K41" i="4"/>
  <c r="K40" i="4"/>
  <c r="K39" i="4"/>
  <c r="K38" i="4"/>
  <c r="K37" i="4"/>
  <c r="K35" i="4"/>
  <c r="K34" i="4"/>
  <c r="K33" i="4"/>
  <c r="K32" i="4"/>
  <c r="L29" i="4"/>
  <c r="K29" i="4"/>
  <c r="L28" i="4"/>
  <c r="K28" i="4"/>
  <c r="L27" i="4"/>
  <c r="K27" i="4"/>
  <c r="L26" i="4"/>
  <c r="K26" i="4"/>
  <c r="L25" i="4"/>
  <c r="K25" i="4"/>
  <c r="L23" i="4"/>
  <c r="K23" i="4"/>
  <c r="L22" i="4"/>
  <c r="K22" i="4"/>
  <c r="L20" i="4"/>
  <c r="K20" i="4"/>
  <c r="L19" i="4"/>
  <c r="K19" i="4"/>
  <c r="L18" i="4"/>
  <c r="K18" i="4"/>
  <c r="L17" i="4"/>
  <c r="K17" i="4"/>
  <c r="K15" i="4"/>
  <c r="K14" i="4"/>
  <c r="K266" i="4"/>
  <c r="K265" i="4"/>
  <c r="K263" i="4"/>
  <c r="K262" i="4"/>
  <c r="K260" i="4"/>
  <c r="K259" i="4"/>
  <c r="K258" i="4"/>
  <c r="K256" i="4"/>
  <c r="K255" i="4"/>
  <c r="K254" i="4"/>
  <c r="K251" i="4"/>
  <c r="K250" i="4"/>
  <c r="K231" i="4" s="1"/>
  <c r="K161" i="4"/>
  <c r="N161" i="4" l="1"/>
  <c r="N250" i="4"/>
  <c r="N254" i="4"/>
  <c r="N256" i="4"/>
  <c r="N259" i="4"/>
  <c r="N262" i="4"/>
  <c r="N265" i="4"/>
  <c r="N231" i="4"/>
  <c r="N251" i="4"/>
  <c r="N255" i="4"/>
  <c r="N258" i="4"/>
  <c r="N260" i="4"/>
  <c r="N263" i="4"/>
  <c r="N266" i="4"/>
  <c r="K219" i="4" l="1"/>
  <c r="N219" i="4"/>
  <c r="K221" i="4"/>
  <c r="N221" i="4"/>
  <c r="K224" i="4"/>
  <c r="N224" i="4"/>
  <c r="K226" i="4"/>
  <c r="N226" i="4"/>
  <c r="K229" i="4"/>
  <c r="N229" i="4"/>
  <c r="K220" i="4"/>
  <c r="N220" i="4"/>
  <c r="K223" i="4"/>
  <c r="N223" i="4"/>
  <c r="K225" i="4"/>
  <c r="N225" i="4"/>
  <c r="K228" i="4"/>
  <c r="N228" i="4"/>
  <c r="H5" i="8"/>
  <c r="K267" i="4" l="1"/>
  <c r="J9" i="4" s="1"/>
  <c r="N267" i="4"/>
  <c r="M9" i="4" s="1"/>
  <c r="I9" i="4" l="1"/>
  <c r="I255" i="13"/>
  <c r="I248" i="13"/>
  <c r="I244" i="13"/>
  <c r="I240" i="13"/>
  <c r="I233" i="13"/>
  <c r="I228" i="13"/>
  <c r="I224" i="13"/>
  <c r="I218" i="13"/>
  <c r="I213" i="13"/>
  <c r="I209" i="13"/>
  <c r="I198" i="13"/>
  <c r="I185" i="13"/>
  <c r="I182" i="13"/>
  <c r="I177" i="13"/>
  <c r="I175" i="13"/>
  <c r="I171" i="13"/>
  <c r="I168" i="13"/>
  <c r="I164" i="13"/>
  <c r="I160" i="13"/>
  <c r="I156" i="13"/>
  <c r="I137" i="13"/>
  <c r="I133" i="13"/>
  <c r="I129" i="13"/>
  <c r="I116" i="13"/>
  <c r="I111" i="13"/>
  <c r="I97" i="13"/>
  <c r="I89" i="13"/>
  <c r="I84" i="13"/>
  <c r="I70" i="13"/>
  <c r="I55" i="13"/>
  <c r="I50" i="13"/>
  <c r="I45" i="13"/>
  <c r="I27" i="13"/>
  <c r="I15" i="13"/>
  <c r="I12" i="13"/>
  <c r="I7" i="13"/>
  <c r="H255" i="13"/>
  <c r="H248" i="13"/>
  <c r="H244" i="13"/>
  <c r="H240" i="13"/>
  <c r="H233" i="13"/>
  <c r="H228" i="13"/>
  <c r="H224" i="13"/>
  <c r="H218" i="13"/>
  <c r="H213" i="13"/>
  <c r="H209" i="13"/>
  <c r="H198" i="13"/>
  <c r="H185" i="13"/>
  <c r="H182" i="13"/>
  <c r="H177" i="13"/>
  <c r="H175" i="13"/>
  <c r="H171" i="13"/>
  <c r="H168" i="13"/>
  <c r="H164" i="13"/>
  <c r="H160" i="13"/>
  <c r="H156" i="13"/>
  <c r="H137" i="13"/>
  <c r="H133" i="13"/>
  <c r="H129" i="13"/>
  <c r="H116" i="13"/>
  <c r="H111" i="13"/>
  <c r="H97" i="13"/>
  <c r="H89" i="13"/>
  <c r="H84" i="13"/>
  <c r="H70" i="13"/>
  <c r="H55" i="13"/>
  <c r="H50" i="13"/>
  <c r="H45" i="13"/>
  <c r="H27" i="13"/>
  <c r="H15" i="13"/>
  <c r="H12" i="13"/>
  <c r="H7" i="13"/>
  <c r="G255" i="13"/>
  <c r="G248" i="13"/>
  <c r="G244" i="13"/>
  <c r="G240" i="13"/>
  <c r="G233" i="13"/>
  <c r="G228" i="13"/>
  <c r="G224" i="13"/>
  <c r="G218" i="13"/>
  <c r="G213" i="13"/>
  <c r="G209" i="13"/>
  <c r="G198" i="13"/>
  <c r="G185" i="13"/>
  <c r="G182" i="13"/>
  <c r="G177" i="13"/>
  <c r="G175" i="13"/>
  <c r="G171" i="13"/>
  <c r="G168" i="13"/>
  <c r="G164" i="13"/>
  <c r="G160" i="13"/>
  <c r="G156" i="13"/>
  <c r="G137" i="13"/>
  <c r="G133" i="13"/>
  <c r="G129" i="13"/>
  <c r="G116" i="13"/>
  <c r="G111" i="13"/>
  <c r="G97" i="13"/>
  <c r="G89" i="13"/>
  <c r="G84" i="13"/>
  <c r="G70" i="13"/>
  <c r="G55" i="13"/>
  <c r="G50" i="13"/>
  <c r="G45" i="13"/>
  <c r="G27" i="13"/>
  <c r="G15" i="13"/>
  <c r="G12" i="13"/>
  <c r="G7" i="13"/>
  <c r="I166" i="4" l="1"/>
  <c r="H157" i="8"/>
  <c r="I157" i="8" s="1"/>
  <c r="I176" i="4"/>
  <c r="H167" i="8"/>
  <c r="I167" i="8" s="1"/>
  <c r="I195" i="4"/>
  <c r="H186" i="8"/>
  <c r="I186" i="8" s="1"/>
  <c r="I167" i="4"/>
  <c r="H158" i="8"/>
  <c r="I158" i="8" s="1"/>
  <c r="I178" i="4"/>
  <c r="H169" i="8"/>
  <c r="I169" i="8" s="1"/>
  <c r="I189" i="4"/>
  <c r="H180" i="8"/>
  <c r="I180" i="8" s="1"/>
  <c r="I168" i="4"/>
  <c r="H159" i="8"/>
  <c r="I159" i="8" s="1"/>
  <c r="I174" i="4"/>
  <c r="H165" i="8"/>
  <c r="I165" i="8" s="1"/>
  <c r="I179" i="4"/>
  <c r="H170" i="8"/>
  <c r="I170" i="8" s="1"/>
  <c r="I185" i="4"/>
  <c r="H176" i="8"/>
  <c r="I176" i="8" s="1"/>
  <c r="I192" i="4"/>
  <c r="H183" i="8"/>
  <c r="I183" i="8" s="1"/>
  <c r="I111" i="4"/>
  <c r="H102" i="8"/>
  <c r="I102" i="8" s="1"/>
  <c r="I171" i="4"/>
  <c r="H162" i="8"/>
  <c r="I162" i="8" s="1"/>
  <c r="I182" i="4"/>
  <c r="H173" i="8"/>
  <c r="I173" i="8" s="1"/>
  <c r="I188" i="4"/>
  <c r="H179" i="8"/>
  <c r="I179" i="8" s="1"/>
  <c r="I172" i="4"/>
  <c r="H163" i="8"/>
  <c r="I163" i="8" s="1"/>
  <c r="I183" i="4"/>
  <c r="H174" i="8"/>
  <c r="I174" i="8" s="1"/>
  <c r="I110" i="4"/>
  <c r="H101" i="8"/>
  <c r="I101" i="8" s="1"/>
  <c r="I170" i="4"/>
  <c r="H161" i="8"/>
  <c r="I161" i="8" s="1"/>
  <c r="I175" i="4"/>
  <c r="H166" i="8"/>
  <c r="I166" i="8" s="1"/>
  <c r="I181" i="4"/>
  <c r="H172" i="8"/>
  <c r="I172" i="8" s="1"/>
  <c r="I187" i="4"/>
  <c r="H178" i="8"/>
  <c r="I178" i="8" s="1"/>
  <c r="I258" i="4"/>
  <c r="H249" i="8"/>
  <c r="I249" i="8" s="1"/>
  <c r="I263" i="4"/>
  <c r="H254" i="8"/>
  <c r="I254" i="8" s="1"/>
  <c r="I219" i="4"/>
  <c r="H210" i="8"/>
  <c r="I210" i="8" s="1"/>
  <c r="I229" i="4"/>
  <c r="H220" i="8"/>
  <c r="I220" i="8" s="1"/>
  <c r="I254" i="4"/>
  <c r="H245" i="8"/>
  <c r="I245" i="8" s="1"/>
  <c r="I259" i="4"/>
  <c r="H250" i="8"/>
  <c r="I250" i="8" s="1"/>
  <c r="I265" i="4"/>
  <c r="H256" i="8"/>
  <c r="I256" i="8" s="1"/>
  <c r="I220" i="4"/>
  <c r="H211" i="8"/>
  <c r="I211" i="8" s="1"/>
  <c r="I255" i="4"/>
  <c r="H246" i="8"/>
  <c r="I246" i="8" s="1"/>
  <c r="I260" i="4"/>
  <c r="H251" i="8"/>
  <c r="I251" i="8" s="1"/>
  <c r="I266" i="4"/>
  <c r="H257" i="8"/>
  <c r="I257" i="8" s="1"/>
  <c r="I221" i="4"/>
  <c r="H212" i="8"/>
  <c r="I212" i="8" s="1"/>
  <c r="I256" i="4"/>
  <c r="H247" i="8"/>
  <c r="I247" i="8" s="1"/>
  <c r="I262" i="4"/>
  <c r="H253" i="8"/>
  <c r="I253" i="8" s="1"/>
  <c r="I95" i="4"/>
  <c r="H86" i="8"/>
  <c r="I86" i="8" s="1"/>
  <c r="I55" i="4"/>
  <c r="H46" i="8"/>
  <c r="I46" i="8" s="1"/>
  <c r="I67" i="4"/>
  <c r="H58" i="8"/>
  <c r="I58" i="8" s="1"/>
  <c r="I58" i="4"/>
  <c r="H49" i="8"/>
  <c r="I49" i="8" s="1"/>
  <c r="I63" i="4"/>
  <c r="H54" i="8"/>
  <c r="I54" i="8" s="1"/>
  <c r="I60" i="4"/>
  <c r="H51" i="8"/>
  <c r="I51" i="8" s="1"/>
  <c r="I65" i="4"/>
  <c r="H56" i="8"/>
  <c r="I56" i="8" s="1"/>
  <c r="I56" i="4"/>
  <c r="H47" i="8"/>
  <c r="I47" i="8" s="1"/>
  <c r="I61" i="4"/>
  <c r="H52" i="8"/>
  <c r="I52" i="8" s="1"/>
  <c r="I66" i="4"/>
  <c r="H57" i="8"/>
  <c r="I57" i="8" s="1"/>
  <c r="I37" i="4"/>
  <c r="H28" i="8"/>
  <c r="I28" i="8" s="1"/>
  <c r="I33" i="4"/>
  <c r="H24" i="8"/>
  <c r="I24" i="8" s="1"/>
  <c r="I35" i="4"/>
  <c r="H26" i="8"/>
  <c r="I26" i="8" s="1"/>
  <c r="I28" i="4"/>
  <c r="H19" i="8"/>
  <c r="I19" i="8" s="1"/>
  <c r="I29" i="4"/>
  <c r="H20" i="8"/>
  <c r="I20" i="8" s="1"/>
  <c r="I23" i="4"/>
  <c r="H14" i="8"/>
  <c r="I14" i="8" s="1"/>
  <c r="I213" i="4"/>
  <c r="H204" i="8"/>
  <c r="I204" i="8" s="1"/>
  <c r="I214" i="4"/>
  <c r="H205" i="8"/>
  <c r="I205" i="8" s="1"/>
  <c r="I212" i="4"/>
  <c r="H203" i="8"/>
  <c r="I203" i="8" s="1"/>
  <c r="I124" i="4"/>
  <c r="H115" i="8"/>
  <c r="I115" i="8" s="1"/>
  <c r="I122" i="4"/>
  <c r="H113" i="8"/>
  <c r="I113" i="8" s="1"/>
  <c r="I71" i="4"/>
  <c r="H62" i="8"/>
  <c r="I62" i="8" s="1"/>
  <c r="I68" i="4"/>
  <c r="H59" i="8"/>
  <c r="I59" i="8" s="1"/>
  <c r="I69" i="4"/>
  <c r="H60" i="8"/>
  <c r="I60" i="8" s="1"/>
  <c r="I73" i="4"/>
  <c r="H64" i="8"/>
  <c r="I64" i="8" s="1"/>
  <c r="I72" i="4"/>
  <c r="H63" i="8"/>
  <c r="I63" i="8" s="1"/>
  <c r="I70" i="4"/>
  <c r="H61" i="8"/>
  <c r="I61" i="8" s="1"/>
  <c r="I62" i="4"/>
  <c r="H53" i="8"/>
  <c r="I53" i="8" s="1"/>
  <c r="I57" i="4"/>
  <c r="H48" i="8"/>
  <c r="I48" i="8" s="1"/>
  <c r="I52" i="4"/>
  <c r="H43" i="8"/>
  <c r="I43" i="8" s="1"/>
  <c r="I50" i="4"/>
  <c r="H41" i="8"/>
  <c r="I41" i="8" s="1"/>
  <c r="I53" i="4"/>
  <c r="H44" i="8"/>
  <c r="I44" i="8" s="1"/>
  <c r="I25" i="4"/>
  <c r="H16" i="8"/>
  <c r="I16" i="8" s="1"/>
  <c r="I199" i="4"/>
  <c r="H190" i="8"/>
  <c r="I190" i="8" s="1"/>
  <c r="I197" i="4"/>
  <c r="H188" i="8"/>
  <c r="I188" i="8" s="1"/>
  <c r="I196" i="4"/>
  <c r="H187" i="8"/>
  <c r="I187" i="8" s="1"/>
  <c r="I198" i="4"/>
  <c r="H189" i="8"/>
  <c r="I189" i="8" s="1"/>
  <c r="I193" i="4"/>
  <c r="H184" i="8"/>
  <c r="I184" i="8" s="1"/>
  <c r="I161" i="4"/>
  <c r="H152" i="8"/>
  <c r="I152" i="8" s="1"/>
  <c r="I38" i="4"/>
  <c r="H29" i="8"/>
  <c r="I29" i="8" s="1"/>
  <c r="I39" i="4"/>
  <c r="H30" i="8"/>
  <c r="I30" i="8" s="1"/>
  <c r="I40" i="4"/>
  <c r="H31" i="8"/>
  <c r="I31" i="8" s="1"/>
  <c r="I44" i="4"/>
  <c r="H35" i="8"/>
  <c r="I35" i="8" s="1"/>
  <c r="I42" i="4"/>
  <c r="H33" i="8"/>
  <c r="I33" i="8" s="1"/>
  <c r="I43" i="4"/>
  <c r="H34" i="8"/>
  <c r="I34" i="8" s="1"/>
  <c r="I41" i="4"/>
  <c r="H32" i="8"/>
  <c r="I32" i="8" s="1"/>
  <c r="I45" i="4"/>
  <c r="H36" i="8"/>
  <c r="I36" i="8" s="1"/>
  <c r="I32" i="4"/>
  <c r="H23" i="8"/>
  <c r="I23" i="8" s="1"/>
  <c r="I26" i="4"/>
  <c r="H17" i="8"/>
  <c r="I17" i="8" s="1"/>
  <c r="I22" i="4"/>
  <c r="H13" i="8"/>
  <c r="I13" i="8" s="1"/>
  <c r="I17" i="4"/>
  <c r="H8" i="8"/>
  <c r="I8" i="8" s="1"/>
  <c r="I18" i="4"/>
  <c r="H9" i="8"/>
  <c r="I9" i="8" s="1"/>
  <c r="I19" i="4"/>
  <c r="H10" i="8"/>
  <c r="I10" i="8" s="1"/>
  <c r="I20" i="4"/>
  <c r="H11" i="8"/>
  <c r="I11" i="8" s="1"/>
  <c r="I148" i="4"/>
  <c r="H139" i="8"/>
  <c r="I139" i="8" s="1"/>
  <c r="I147" i="4"/>
  <c r="H138" i="8"/>
  <c r="I138" i="8" s="1"/>
  <c r="I143" i="4"/>
  <c r="H134" i="8"/>
  <c r="I134" i="8" s="1"/>
  <c r="I144" i="4"/>
  <c r="H135" i="8"/>
  <c r="I135" i="8" s="1"/>
  <c r="I145" i="4"/>
  <c r="H136" i="8"/>
  <c r="I136" i="8" s="1"/>
  <c r="I140" i="4"/>
  <c r="H131" i="8"/>
  <c r="I131" i="8" s="1"/>
  <c r="I139" i="4"/>
  <c r="H130" i="8"/>
  <c r="I130" i="8" s="1"/>
  <c r="I141" i="4"/>
  <c r="H132" i="8"/>
  <c r="I132" i="8" s="1"/>
  <c r="I128" i="4"/>
  <c r="H119" i="8"/>
  <c r="I119" i="8" s="1"/>
  <c r="I126" i="4"/>
  <c r="H117" i="8"/>
  <c r="I117" i="8" s="1"/>
  <c r="I127" i="4"/>
  <c r="H118" i="8"/>
  <c r="I118" i="8" s="1"/>
  <c r="I121" i="4"/>
  <c r="H112" i="8"/>
  <c r="I112" i="8" s="1"/>
  <c r="I107" i="4"/>
  <c r="H98" i="8"/>
  <c r="I98" i="8" s="1"/>
  <c r="I108" i="4"/>
  <c r="H99" i="8"/>
  <c r="I99" i="8" s="1"/>
  <c r="I109" i="4"/>
  <c r="H100" i="8"/>
  <c r="I100" i="8" s="1"/>
  <c r="I99" i="4"/>
  <c r="H90" i="8"/>
  <c r="I90" i="8" s="1"/>
  <c r="I104" i="4"/>
  <c r="H95" i="8"/>
  <c r="I95" i="8" s="1"/>
  <c r="I102" i="4"/>
  <c r="H93" i="8"/>
  <c r="I93" i="8" s="1"/>
  <c r="I103" i="4"/>
  <c r="H94" i="8"/>
  <c r="I94" i="8" s="1"/>
  <c r="I100" i="4"/>
  <c r="H91" i="8"/>
  <c r="I91" i="8" s="1"/>
  <c r="I101" i="4"/>
  <c r="H92" i="8"/>
  <c r="I92" i="8" s="1"/>
  <c r="I105" i="4"/>
  <c r="H96" i="8"/>
  <c r="I96" i="8" s="1"/>
  <c r="I76" i="4"/>
  <c r="H67" i="8"/>
  <c r="I67" i="8" s="1"/>
  <c r="I77" i="4"/>
  <c r="H68" i="8"/>
  <c r="I68" i="8" s="1"/>
  <c r="I74" i="4"/>
  <c r="H65" i="8"/>
  <c r="I65" i="8" s="1"/>
  <c r="I78" i="4"/>
  <c r="H69" i="8"/>
  <c r="I69" i="8" s="1"/>
  <c r="I46" i="4"/>
  <c r="H37" i="8"/>
  <c r="I37" i="8" s="1"/>
  <c r="I47" i="4"/>
  <c r="H38" i="8"/>
  <c r="I38" i="8" s="1"/>
  <c r="I34" i="4"/>
  <c r="H25" i="8"/>
  <c r="I25" i="8" s="1"/>
  <c r="I15" i="4"/>
  <c r="H6" i="8"/>
  <c r="I6" i="8" s="1"/>
  <c r="I251" i="4"/>
  <c r="H242" i="8"/>
  <c r="I242" i="8" s="1"/>
  <c r="I250" i="4"/>
  <c r="H241" i="8"/>
  <c r="I241" i="8" s="1"/>
  <c r="I245" i="4"/>
  <c r="H236" i="8"/>
  <c r="I236" i="8" s="1"/>
  <c r="I246" i="4"/>
  <c r="H237" i="8"/>
  <c r="I237" i="8" s="1"/>
  <c r="I243" i="4"/>
  <c r="H234" i="8"/>
  <c r="I234" i="8" s="1"/>
  <c r="I247" i="4"/>
  <c r="H238" i="8"/>
  <c r="I238" i="8" s="1"/>
  <c r="I244" i="4"/>
  <c r="H235" i="8"/>
  <c r="I235" i="8" s="1"/>
  <c r="I241" i="4"/>
  <c r="H232" i="8"/>
  <c r="I232" i="8" s="1"/>
  <c r="I238" i="4"/>
  <c r="H229" i="8"/>
  <c r="I229" i="8" s="1"/>
  <c r="I240" i="4"/>
  <c r="H231" i="8"/>
  <c r="I231" i="8" s="1"/>
  <c r="I239" i="4"/>
  <c r="H230" i="8"/>
  <c r="I230" i="8" s="1"/>
  <c r="I235" i="4"/>
  <c r="H226" i="8"/>
  <c r="I226" i="8" s="1"/>
  <c r="I236" i="4"/>
  <c r="H227" i="8"/>
  <c r="I227" i="8" s="1"/>
  <c r="I234" i="4"/>
  <c r="H225" i="8"/>
  <c r="I225" i="8" s="1"/>
  <c r="I231" i="4"/>
  <c r="H222" i="8"/>
  <c r="I222" i="8" s="1"/>
  <c r="I228" i="4"/>
  <c r="H219" i="8"/>
  <c r="I219" i="8" s="1"/>
  <c r="I223" i="4"/>
  <c r="H214" i="8"/>
  <c r="I214" i="8" s="1"/>
  <c r="I225" i="4"/>
  <c r="H216" i="8"/>
  <c r="I216" i="8" s="1"/>
  <c r="I224" i="4"/>
  <c r="H215" i="8"/>
  <c r="I215" i="8" s="1"/>
  <c r="I226" i="4"/>
  <c r="H217" i="8"/>
  <c r="I217" i="8" s="1"/>
  <c r="I209" i="4"/>
  <c r="H200" i="8"/>
  <c r="I200" i="8" s="1"/>
  <c r="I210" i="4"/>
  <c r="H201" i="8"/>
  <c r="I201" i="8" s="1"/>
  <c r="I208" i="4"/>
  <c r="H199" i="8"/>
  <c r="I199" i="8" s="1"/>
  <c r="I206" i="4"/>
  <c r="H197" i="8"/>
  <c r="I197" i="8" s="1"/>
  <c r="I204" i="4"/>
  <c r="H195" i="8"/>
  <c r="I195" i="8" s="1"/>
  <c r="I201" i="4"/>
  <c r="H192" i="8"/>
  <c r="I192" i="8" s="1"/>
  <c r="I205" i="4"/>
  <c r="H196" i="8"/>
  <c r="I196" i="8" s="1"/>
  <c r="I202" i="4"/>
  <c r="H193" i="8"/>
  <c r="I193" i="8" s="1"/>
  <c r="I203" i="4"/>
  <c r="H194" i="8"/>
  <c r="I194" i="8" s="1"/>
  <c r="I156" i="4"/>
  <c r="H147" i="8"/>
  <c r="I147" i="8" s="1"/>
  <c r="I149" i="4"/>
  <c r="H140" i="8"/>
  <c r="I140" i="8" s="1"/>
  <c r="I153" i="4"/>
  <c r="H144" i="8"/>
  <c r="I144" i="8" s="1"/>
  <c r="I150" i="4"/>
  <c r="H141" i="8"/>
  <c r="I141" i="8" s="1"/>
  <c r="I154" i="4"/>
  <c r="H145" i="8"/>
  <c r="I145" i="8" s="1"/>
  <c r="I158" i="4"/>
  <c r="H149" i="8"/>
  <c r="I149" i="8" s="1"/>
  <c r="I152" i="4"/>
  <c r="H143" i="8"/>
  <c r="I143" i="8" s="1"/>
  <c r="I157" i="4"/>
  <c r="H148" i="8"/>
  <c r="I148" i="8" s="1"/>
  <c r="I151" i="4"/>
  <c r="H142" i="8"/>
  <c r="I142" i="8" s="1"/>
  <c r="I155" i="4"/>
  <c r="H146" i="8"/>
  <c r="I146" i="8" s="1"/>
  <c r="I129" i="4"/>
  <c r="H120" i="8"/>
  <c r="I120" i="8" s="1"/>
  <c r="I133" i="4"/>
  <c r="H124" i="8"/>
  <c r="I124" i="8" s="1"/>
  <c r="I137" i="4"/>
  <c r="H128" i="8"/>
  <c r="I128" i="8" s="1"/>
  <c r="I130" i="4"/>
  <c r="H121" i="8"/>
  <c r="I121" i="8" s="1"/>
  <c r="I134" i="4"/>
  <c r="H125" i="8"/>
  <c r="I125" i="8" s="1"/>
  <c r="I131" i="4"/>
  <c r="H122" i="8"/>
  <c r="I122" i="8" s="1"/>
  <c r="I135" i="4"/>
  <c r="H126" i="8"/>
  <c r="I126" i="8" s="1"/>
  <c r="I132" i="4"/>
  <c r="H123" i="8"/>
  <c r="I123" i="8" s="1"/>
  <c r="I136" i="4"/>
  <c r="H127" i="8"/>
  <c r="I127" i="8" s="1"/>
  <c r="I123" i="4"/>
  <c r="H114" i="8"/>
  <c r="I114" i="8" s="1"/>
  <c r="I114" i="4"/>
  <c r="H105" i="8"/>
  <c r="I105" i="8" s="1"/>
  <c r="I115" i="4"/>
  <c r="H106" i="8"/>
  <c r="I106" i="8" s="1"/>
  <c r="I117" i="4"/>
  <c r="H108" i="8"/>
  <c r="I108" i="8" s="1"/>
  <c r="I116" i="4"/>
  <c r="H107" i="8"/>
  <c r="I107" i="8" s="1"/>
  <c r="I94" i="4"/>
  <c r="H85" i="8"/>
  <c r="I85" i="8" s="1"/>
  <c r="I90" i="4"/>
  <c r="H81" i="8"/>
  <c r="I81" i="8" s="1"/>
  <c r="I87" i="4"/>
  <c r="H78" i="8"/>
  <c r="I78" i="8" s="1"/>
  <c r="I91" i="4"/>
  <c r="H82" i="8"/>
  <c r="I82" i="8" s="1"/>
  <c r="I84" i="4"/>
  <c r="H75" i="8"/>
  <c r="I75" i="8" s="1"/>
  <c r="I88" i="4"/>
  <c r="H79" i="8"/>
  <c r="I79" i="8" s="1"/>
  <c r="I92" i="4"/>
  <c r="H83" i="8"/>
  <c r="I83" i="8" s="1"/>
  <c r="I86" i="4"/>
  <c r="H77" i="8"/>
  <c r="I77" i="8" s="1"/>
  <c r="I85" i="4"/>
  <c r="H76" i="8"/>
  <c r="I76" i="8" s="1"/>
  <c r="I89" i="4"/>
  <c r="H80" i="8"/>
  <c r="I80" i="8" s="1"/>
  <c r="I81" i="4"/>
  <c r="H72" i="8"/>
  <c r="I72" i="8" s="1"/>
  <c r="I80" i="4"/>
  <c r="H71" i="8"/>
  <c r="I71" i="8" s="1"/>
  <c r="I75" i="4"/>
  <c r="H66" i="8"/>
  <c r="I66" i="8" s="1"/>
  <c r="I51" i="4"/>
  <c r="H42" i="8"/>
  <c r="I42" i="8" s="1"/>
  <c r="I27" i="4"/>
  <c r="H18" i="8"/>
  <c r="I18" i="8" s="1"/>
  <c r="I14" i="4"/>
  <c r="I5" i="8"/>
  <c r="I267" i="4" l="1"/>
  <c r="I258" i="8"/>
  <c r="C7" i="7" s="1"/>
</calcChain>
</file>

<file path=xl/sharedStrings.xml><?xml version="1.0" encoding="utf-8"?>
<sst xmlns="http://schemas.openxmlformats.org/spreadsheetml/2006/main" count="3925" uniqueCount="878">
  <si>
    <t xml:space="preserve">DK  140x120 cm </t>
  </si>
  <si>
    <t xml:space="preserve">DK  140x140 cm </t>
  </si>
  <si>
    <t>DK  140x210 cm</t>
  </si>
  <si>
    <t xml:space="preserve">Opis građevinskog materijala </t>
  </si>
  <si>
    <t>kg</t>
  </si>
  <si>
    <t>m3</t>
  </si>
  <si>
    <t>m1</t>
  </si>
  <si>
    <t>m2</t>
  </si>
  <si>
    <t>debljine d=2 cm</t>
  </si>
  <si>
    <t xml:space="preserve">Glatko betonsko gvožđe (GA) </t>
  </si>
  <si>
    <t>debljina d=8 cm</t>
  </si>
  <si>
    <t>debljina d=10 cm</t>
  </si>
  <si>
    <t>debljina d=12 cm</t>
  </si>
  <si>
    <t>debljina d=14 cm</t>
  </si>
  <si>
    <t>debljine d=5 cm</t>
  </si>
  <si>
    <t xml:space="preserve">Rebrasto betonsko gvožđe (RA) </t>
  </si>
  <si>
    <t>/</t>
  </si>
  <si>
    <t xml:space="preserve">OSTALA OPREMA I MATERIJAL 
</t>
  </si>
  <si>
    <t>MATERIJAL ZA HIDRO IZOLACIJE</t>
  </si>
  <si>
    <t xml:space="preserve">debljina d=10 cm  </t>
  </si>
  <si>
    <t xml:space="preserve">debljina d=12 cm  </t>
  </si>
  <si>
    <t xml:space="preserve">debljina d=14 cm  </t>
  </si>
  <si>
    <t>A</t>
  </si>
  <si>
    <t>D</t>
  </si>
  <si>
    <t>F</t>
  </si>
  <si>
    <t>OSNOVNI GRAĐEVINSKI MATERIJAL</t>
  </si>
  <si>
    <t xml:space="preserve">0,00-3,90 m </t>
  </si>
  <si>
    <t xml:space="preserve">3,91-4,50 m </t>
  </si>
  <si>
    <t xml:space="preserve">4,51-4,90 m </t>
  </si>
  <si>
    <t xml:space="preserve">4,91-5,30 m </t>
  </si>
  <si>
    <t xml:space="preserve">5,31-5,90 m </t>
  </si>
  <si>
    <t xml:space="preserve">5,91-6,30 m </t>
  </si>
  <si>
    <t>MATERIJAL ZA IZRADU FASADE</t>
  </si>
  <si>
    <t>H</t>
  </si>
  <si>
    <t>Vertikalni kružni oluk</t>
  </si>
  <si>
    <t>10 mm  - dužine 12m</t>
  </si>
  <si>
    <t>10 mm   - dužine 12m</t>
  </si>
  <si>
    <t>12 mm   - dužine 12m</t>
  </si>
  <si>
    <t>14 mm   - dužine 12m</t>
  </si>
  <si>
    <t>Horizontalni polukružni</t>
  </si>
  <si>
    <t>K</t>
  </si>
  <si>
    <t>S</t>
  </si>
  <si>
    <t>O</t>
  </si>
  <si>
    <t>Z</t>
  </si>
  <si>
    <t>P</t>
  </si>
  <si>
    <t>MATERIJAL ZA PODOVE, LAMINAT, PLOČICE I XPS</t>
  </si>
  <si>
    <t>V</t>
  </si>
  <si>
    <t>Vodovod</t>
  </si>
  <si>
    <t>m</t>
  </si>
  <si>
    <t>B</t>
  </si>
  <si>
    <t>C</t>
  </si>
  <si>
    <t>Kanalizacija</t>
  </si>
  <si>
    <t>E</t>
  </si>
  <si>
    <t xml:space="preserve">ELEKTRO MATERIJAL I OPREMA
</t>
  </si>
  <si>
    <t>Kablovi i kablovski pribor</t>
  </si>
  <si>
    <t>Napojni kablovi</t>
  </si>
  <si>
    <t>PP00-Y   5x10  mm2</t>
  </si>
  <si>
    <t>Instalacioni kablovi</t>
  </si>
  <si>
    <t>PP-Y       3x1,5  mm2</t>
  </si>
  <si>
    <t>PP-Y       4x1,5  mm2</t>
  </si>
  <si>
    <t>PP-Y       3x2,5  mm2</t>
  </si>
  <si>
    <t>PP-Y       5x2,5  mm2</t>
  </si>
  <si>
    <t>Instalacione PVC cevi</t>
  </si>
  <si>
    <t>fi 16mm2</t>
  </si>
  <si>
    <t>fi 50mm2</t>
  </si>
  <si>
    <t>Razvodne table i oprema</t>
  </si>
  <si>
    <t>Instalacioni materijal</t>
  </si>
  <si>
    <t>fi 60 mm</t>
  </si>
  <si>
    <t>fi 78 mm</t>
  </si>
  <si>
    <t>100x100mm</t>
  </si>
  <si>
    <t>16A, monofazna, 250 V</t>
  </si>
  <si>
    <t>16A, monofazna, dupla, 250 V</t>
  </si>
  <si>
    <t>16A, trofazna, 400V</t>
  </si>
  <si>
    <t>običan, 10A</t>
  </si>
  <si>
    <t>serijski, 10A</t>
  </si>
  <si>
    <t xml:space="preserve">za zvono </t>
  </si>
  <si>
    <t>Instalacioni  prekidač "KIP" 16A</t>
  </si>
  <si>
    <t>Svetiljke</t>
  </si>
  <si>
    <t xml:space="preserve"> IP 43 za sanitarni čvor</t>
  </si>
  <si>
    <t>IP 20 za unutrašnje prostorije</t>
  </si>
  <si>
    <t>Instalacija uzemljenja i gromobrana</t>
  </si>
  <si>
    <t>Pocinkovana traka</t>
  </si>
  <si>
    <t>FeZn 25x4mm</t>
  </si>
  <si>
    <t>FeZn 20x3mm</t>
  </si>
  <si>
    <t>Provodnici za uzemljenje</t>
  </si>
  <si>
    <t>PP00-Y  1x16mm2</t>
  </si>
  <si>
    <t>P/F-Y      1x6mm2</t>
  </si>
  <si>
    <t>P/F-Y      1x4mm2</t>
  </si>
  <si>
    <t>Instalacija slabe struje</t>
  </si>
  <si>
    <t>Antenski koaksijalni kabl RG 6</t>
  </si>
  <si>
    <t>Priključnice</t>
  </si>
  <si>
    <t>Telefonska - RJ11 za montažu u dozni fi 60mm</t>
  </si>
  <si>
    <t>RTV priključnica za montažu u dozni fi 60mm</t>
  </si>
  <si>
    <t>G</t>
  </si>
  <si>
    <t>16 mm   - dužine 12m</t>
  </si>
  <si>
    <t xml:space="preserve">Q131  /5x5/150x150/ </t>
  </si>
  <si>
    <t xml:space="preserve">Q84    /4x4/150x150/ </t>
  </si>
  <si>
    <t xml:space="preserve">Q188  /6x6/150x150/ </t>
  </si>
  <si>
    <t>Q283  /6x6/100x100/</t>
  </si>
  <si>
    <t>Q335  /8x8/150x150/</t>
  </si>
  <si>
    <t>Rog/Venčanica/Raspinjača          10/12 cm</t>
  </si>
  <si>
    <t>boja približna RAL 6005 -pastelno zelena</t>
  </si>
  <si>
    <t xml:space="preserve">boja približna RAL 1034 -kajsija </t>
  </si>
  <si>
    <t>boja približna RAL 5023 -pastelno plava</t>
  </si>
  <si>
    <t>boja približna RAL 3011 -pastelno crvena</t>
  </si>
  <si>
    <t>boja približna RAL 8002 -braon</t>
  </si>
  <si>
    <t>JK    90x210 cm - Desna    90 cm</t>
  </si>
  <si>
    <t xml:space="preserve">JK    90x210 cm - Leva       90 cm </t>
  </si>
  <si>
    <t>DK 120x210 cm - Leva       90+30 cm</t>
  </si>
  <si>
    <t>DK 120x210 cm - Desna    90+30 cm</t>
  </si>
  <si>
    <t>JK     90x210 cm   - Leva</t>
  </si>
  <si>
    <t xml:space="preserve">JK     90x210 cm   - Desna </t>
  </si>
  <si>
    <t>70x205 cm - Leva  (dubina štoka 16-30 cm)</t>
  </si>
  <si>
    <t>70x205 cm - Leva  (dubina štoka 0-16 cm)</t>
  </si>
  <si>
    <t>70x205 cm - Desna (dubina štoka 0-16 cm)</t>
  </si>
  <si>
    <t>70x205 cm - Desna (dubina štoka 16-30 cm)</t>
  </si>
  <si>
    <t>90x205 cm - Leva  (dubina štoka 0-16 cm)</t>
  </si>
  <si>
    <t>90x205 cm - Leva  (dubina štoka 16-30 cm)</t>
  </si>
  <si>
    <t>90x205 cm - Desna (dubina štoka 0-16 cm)</t>
  </si>
  <si>
    <t>90x205 cm - Desna (dubina štoka 16-30 cm)</t>
  </si>
  <si>
    <t>JK  100x140 cm</t>
  </si>
  <si>
    <t>za tuš kadu (sa tuš ručicom i tuš crevom)
jednoručna sa poniklovanim savitljivim crevom</t>
  </si>
  <si>
    <t>Oprema u kuhinji</t>
  </si>
  <si>
    <t>Oprema u kupatilu</t>
  </si>
  <si>
    <t xml:space="preserve">  8 mm   - dužine 12m</t>
  </si>
  <si>
    <t>PP00-Y   5x6    mm2</t>
  </si>
  <si>
    <t>X00-A      4x16 mm2</t>
  </si>
  <si>
    <t>d25  (s min. 2,3)    - 3/4"</t>
  </si>
  <si>
    <t>d32  (s min. 3,0)   -       1"</t>
  </si>
  <si>
    <t>d40  (s min. 3,7)   -  5/4"</t>
  </si>
  <si>
    <t>d20  (s min.   3,4)    - 1/2"</t>
  </si>
  <si>
    <t>d25  (s min.   4,2)    - 3/4"</t>
  </si>
  <si>
    <t>d32  (s min.   5,4)    -     1"</t>
  </si>
  <si>
    <t xml:space="preserve">horizontalni 3/4"    </t>
  </si>
  <si>
    <t xml:space="preserve">horizontalni     1"    </t>
  </si>
  <si>
    <t>horizontalni 5/4"</t>
  </si>
  <si>
    <t>d110 (s min.   3,2)    dužina 6,0m</t>
  </si>
  <si>
    <t>d160 (s min.   4,0)    dužina 6,0m</t>
  </si>
  <si>
    <t>d50     (s min.   1,8)    dužina 3,0m</t>
  </si>
  <si>
    <t>d75     (s min.   1,9)    dužina 3,0m</t>
  </si>
  <si>
    <t>d110  (s min.   2,7)    dužina 3,0m</t>
  </si>
  <si>
    <t>JK  100x120 cm</t>
  </si>
  <si>
    <t>Ravni propusni ventil sa ogrankom za pražnjenje</t>
  </si>
  <si>
    <t xml:space="preserve">Propusni ventil za uzidanje sa kapom </t>
  </si>
  <si>
    <t>Ugaoni "EK" sa kapom</t>
  </si>
  <si>
    <t>Termička izolacija vodovodnih cevi  -tipa plamaflex ISO ili sl.</t>
  </si>
  <si>
    <t>d20   (22/9)   - 1/2"</t>
  </si>
  <si>
    <t>d25   (25/9) - 3/4"</t>
  </si>
  <si>
    <t>d32   (35/9)-     1"</t>
  </si>
  <si>
    <t>DK  120x120 cm</t>
  </si>
  <si>
    <t>DK  120x140 cm</t>
  </si>
  <si>
    <t>DK  160x120 cm</t>
  </si>
  <si>
    <t>DK  160x140 cm</t>
  </si>
  <si>
    <t>I</t>
  </si>
  <si>
    <t>J</t>
  </si>
  <si>
    <t xml:space="preserve">JK    80x140 cm    </t>
  </si>
  <si>
    <t xml:space="preserve">JK    80x120 cm    </t>
  </si>
  <si>
    <t xml:space="preserve">JK     60x60 cm </t>
  </si>
  <si>
    <t>JK     80x80 cm</t>
  </si>
  <si>
    <t>L</t>
  </si>
  <si>
    <t>Krovni prozor sa  aluminijumskom opšivkom od laminirane i impregnirane čamove građe</t>
  </si>
  <si>
    <t>dimenzije 66 x 118   (širinaxvisina)</t>
  </si>
  <si>
    <t>dimenzije 78 x 98     (širinaxvisina)</t>
  </si>
  <si>
    <t>dimenzije 78 x 118   (širinaxvisina)</t>
  </si>
  <si>
    <t>1.3.1</t>
  </si>
  <si>
    <t>1.3.2</t>
  </si>
  <si>
    <t>1.3.3</t>
  </si>
  <si>
    <t>1.3.4</t>
  </si>
  <si>
    <t>1.4.1</t>
  </si>
  <si>
    <t>1.4.2</t>
  </si>
  <si>
    <t>1.5.1</t>
  </si>
  <si>
    <t>1.5.2</t>
  </si>
  <si>
    <t>1.5.3</t>
  </si>
  <si>
    <t>1.5.4</t>
  </si>
  <si>
    <t>1.5.5</t>
  </si>
  <si>
    <t>2.5.1</t>
  </si>
  <si>
    <t>2.5.2</t>
  </si>
  <si>
    <t>2.5.3</t>
  </si>
  <si>
    <t>2.5.4</t>
  </si>
  <si>
    <t>2.5.5</t>
  </si>
  <si>
    <t>2.5.6</t>
  </si>
  <si>
    <t>2.10</t>
  </si>
  <si>
    <t>3</t>
  </si>
  <si>
    <t>3.1</t>
  </si>
  <si>
    <t>3.2</t>
  </si>
  <si>
    <t>3.3</t>
  </si>
  <si>
    <t>3.4</t>
  </si>
  <si>
    <t>3.5</t>
  </si>
  <si>
    <t>3.5.1</t>
  </si>
  <si>
    <t>3.5.2</t>
  </si>
  <si>
    <t>3.5.3</t>
  </si>
  <si>
    <t>3.6</t>
  </si>
  <si>
    <t>3.7</t>
  </si>
  <si>
    <t>3.7.1</t>
  </si>
  <si>
    <t>3.7.2</t>
  </si>
  <si>
    <t>3.7.3</t>
  </si>
  <si>
    <t>3.7.4</t>
  </si>
  <si>
    <t>3.8</t>
  </si>
  <si>
    <t>3.8.1</t>
  </si>
  <si>
    <t>3.8.2</t>
  </si>
  <si>
    <t>3.8.3</t>
  </si>
  <si>
    <t>3.8.4</t>
  </si>
  <si>
    <t>3.8.5</t>
  </si>
  <si>
    <t>3.8.6</t>
  </si>
  <si>
    <t>3.8.7</t>
  </si>
  <si>
    <t>3.8.8</t>
  </si>
  <si>
    <t>3.9</t>
  </si>
  <si>
    <t>3.10</t>
  </si>
  <si>
    <t>3.11</t>
  </si>
  <si>
    <t>3.12</t>
  </si>
  <si>
    <t>3.13</t>
  </si>
  <si>
    <t>3.14</t>
  </si>
  <si>
    <t>3.15</t>
  </si>
  <si>
    <t>3.15.1</t>
  </si>
  <si>
    <t>3.15.2</t>
  </si>
  <si>
    <t>4</t>
  </si>
  <si>
    <t>4.1</t>
  </si>
  <si>
    <t>4.2</t>
  </si>
  <si>
    <t>4.3</t>
  </si>
  <si>
    <t>4.4</t>
  </si>
  <si>
    <t>4.5</t>
  </si>
  <si>
    <t>4.6</t>
  </si>
  <si>
    <t>4.7</t>
  </si>
  <si>
    <t>4.8</t>
  </si>
  <si>
    <t>4.9</t>
  </si>
  <si>
    <t>4.10</t>
  </si>
  <si>
    <t>4.10.1</t>
  </si>
  <si>
    <t>4.10.2</t>
  </si>
  <si>
    <t>5</t>
  </si>
  <si>
    <t>5.1</t>
  </si>
  <si>
    <t>5.1.1</t>
  </si>
  <si>
    <t>5.1.2</t>
  </si>
  <si>
    <t>5.1.3</t>
  </si>
  <si>
    <t>5.1.4</t>
  </si>
  <si>
    <t>5.2</t>
  </si>
  <si>
    <t>5.3</t>
  </si>
  <si>
    <t>5.4</t>
  </si>
  <si>
    <t>5.5</t>
  </si>
  <si>
    <t>5.5.1</t>
  </si>
  <si>
    <t>5.5.2</t>
  </si>
  <si>
    <t>5.5.3</t>
  </si>
  <si>
    <t>5.5.4</t>
  </si>
  <si>
    <t>5.5.5</t>
  </si>
  <si>
    <t>6</t>
  </si>
  <si>
    <t>6.1</t>
  </si>
  <si>
    <t>6.2</t>
  </si>
  <si>
    <t>6.3</t>
  </si>
  <si>
    <t>6.4</t>
  </si>
  <si>
    <t>7</t>
  </si>
  <si>
    <t>7.1</t>
  </si>
  <si>
    <t>7.1.1</t>
  </si>
  <si>
    <t>7.1.2</t>
  </si>
  <si>
    <t>7.1.3</t>
  </si>
  <si>
    <t>7.1.4</t>
  </si>
  <si>
    <t>7.2</t>
  </si>
  <si>
    <t>7.2.1</t>
  </si>
  <si>
    <t>7.2.2</t>
  </si>
  <si>
    <t>7.2.3</t>
  </si>
  <si>
    <t>7.2.4</t>
  </si>
  <si>
    <t>7.2.5</t>
  </si>
  <si>
    <t>7.2.6</t>
  </si>
  <si>
    <t>7.2.7</t>
  </si>
  <si>
    <t>7.2.8</t>
  </si>
  <si>
    <t>7.2.9</t>
  </si>
  <si>
    <t>7.2.10</t>
  </si>
  <si>
    <t>7.2.11</t>
  </si>
  <si>
    <t>7.2.12</t>
  </si>
  <si>
    <t>7.3</t>
  </si>
  <si>
    <t>7.3.1</t>
  </si>
  <si>
    <t>7.3.2</t>
  </si>
  <si>
    <t>7.3.3</t>
  </si>
  <si>
    <t>7.4</t>
  </si>
  <si>
    <t>7.4.1</t>
  </si>
  <si>
    <t>7.4.2</t>
  </si>
  <si>
    <t>7.4.3</t>
  </si>
  <si>
    <t>7.5</t>
  </si>
  <si>
    <t>7.5.1</t>
  </si>
  <si>
    <t>7.5.2</t>
  </si>
  <si>
    <t>7.5.3</t>
  </si>
  <si>
    <t>7.5.4</t>
  </si>
  <si>
    <t>7.5.5</t>
  </si>
  <si>
    <t>7.5.6</t>
  </si>
  <si>
    <t>7.5.7</t>
  </si>
  <si>
    <t>7.5.8</t>
  </si>
  <si>
    <t>8</t>
  </si>
  <si>
    <t>8.1</t>
  </si>
  <si>
    <t>9</t>
  </si>
  <si>
    <t>9.1</t>
  </si>
  <si>
    <t>9.1.1</t>
  </si>
  <si>
    <t>9.1.2</t>
  </si>
  <si>
    <t>9.1.3</t>
  </si>
  <si>
    <t>9.2</t>
  </si>
  <si>
    <t>9.2.1</t>
  </si>
  <si>
    <t>9.2.2</t>
  </si>
  <si>
    <t>9.2.3</t>
  </si>
  <si>
    <t>9.3</t>
  </si>
  <si>
    <t>9.3.1</t>
  </si>
  <si>
    <t>9.3.2</t>
  </si>
  <si>
    <t>9.3.3</t>
  </si>
  <si>
    <t>9.4</t>
  </si>
  <si>
    <t>9.4.1</t>
  </si>
  <si>
    <t>9.4.2</t>
  </si>
  <si>
    <t>9.5</t>
  </si>
  <si>
    <t>9.5.1</t>
  </si>
  <si>
    <t>9.5.2</t>
  </si>
  <si>
    <t>9.5.3</t>
  </si>
  <si>
    <t>9.6</t>
  </si>
  <si>
    <t>9.6.1</t>
  </si>
  <si>
    <t>9.7</t>
  </si>
  <si>
    <t>9.7.1</t>
  </si>
  <si>
    <t>9.7.2</t>
  </si>
  <si>
    <t>9.7.3</t>
  </si>
  <si>
    <t>9.8</t>
  </si>
  <si>
    <t>9.8.1</t>
  </si>
  <si>
    <t>9.8.2</t>
  </si>
  <si>
    <t>9.9</t>
  </si>
  <si>
    <t>9.9.1</t>
  </si>
  <si>
    <t>9.9.2</t>
  </si>
  <si>
    <t>9.9.3</t>
  </si>
  <si>
    <t>9.10</t>
  </si>
  <si>
    <t>9.11</t>
  </si>
  <si>
    <t>9.12</t>
  </si>
  <si>
    <t>9.13</t>
  </si>
  <si>
    <t>9.14</t>
  </si>
  <si>
    <t>9.15</t>
  </si>
  <si>
    <t>9.16</t>
  </si>
  <si>
    <t>9.17</t>
  </si>
  <si>
    <t>9.18</t>
  </si>
  <si>
    <t>9.18.1</t>
  </si>
  <si>
    <t>9.18.2</t>
  </si>
  <si>
    <t>9.18.3</t>
  </si>
  <si>
    <t>9.19</t>
  </si>
  <si>
    <t>9.20</t>
  </si>
  <si>
    <t>9.21</t>
  </si>
  <si>
    <t>10</t>
  </si>
  <si>
    <t>10.1</t>
  </si>
  <si>
    <t>10.1.1</t>
  </si>
  <si>
    <t>10.1.2</t>
  </si>
  <si>
    <t>10.1.3</t>
  </si>
  <si>
    <t>10.2</t>
  </si>
  <si>
    <t>10.2.1</t>
  </si>
  <si>
    <t>10.2.2</t>
  </si>
  <si>
    <t>10.2.3</t>
  </si>
  <si>
    <t>10.2.4</t>
  </si>
  <si>
    <t>10.3</t>
  </si>
  <si>
    <t>10.3.1</t>
  </si>
  <si>
    <t>10.3.2</t>
  </si>
  <si>
    <t>10.4</t>
  </si>
  <si>
    <t>10.5</t>
  </si>
  <si>
    <t>10.5.1</t>
  </si>
  <si>
    <t>10.5.2</t>
  </si>
  <si>
    <t>10.5.3</t>
  </si>
  <si>
    <t>10.6</t>
  </si>
  <si>
    <t>10.7</t>
  </si>
  <si>
    <t>10.8</t>
  </si>
  <si>
    <t>10.9</t>
  </si>
  <si>
    <t>10.10</t>
  </si>
  <si>
    <t>10.10.1</t>
  </si>
  <si>
    <t>10.10.2</t>
  </si>
  <si>
    <t>10.11</t>
  </si>
  <si>
    <t>10.12</t>
  </si>
  <si>
    <t>10.13</t>
  </si>
  <si>
    <t>10.14</t>
  </si>
  <si>
    <t>10.15</t>
  </si>
  <si>
    <t>10.16</t>
  </si>
  <si>
    <t>80x205 cm - Leva  (dubina štoka 0-16 cm)</t>
  </si>
  <si>
    <t>80x205 cm - Leva  (dubina štoka 16-30 cm)</t>
  </si>
  <si>
    <t>80x205 cm - Desna (dubina štoka 0-16 cm)</t>
  </si>
  <si>
    <t>80x205 cm - Desna (dubina štoka 16-30 cm)</t>
  </si>
  <si>
    <r>
      <t xml:space="preserve">Armaturna betonska mreža 
</t>
    </r>
    <r>
      <rPr>
        <sz val="10"/>
        <color indexed="8"/>
        <rFont val="Arial"/>
        <family val="2"/>
        <charset val="238"/>
      </rPr>
      <t>dim. (dxš) 6000 x 2150 = 12,9 m2/kom</t>
    </r>
  </si>
  <si>
    <r>
      <rPr>
        <b/>
        <sz val="10"/>
        <color indexed="8"/>
        <rFont val="Arial"/>
        <family val="2"/>
        <charset val="238"/>
      </rPr>
      <t xml:space="preserve">Blok od porobetona za pregradni zid
</t>
    </r>
    <r>
      <rPr>
        <sz val="10"/>
        <color indexed="8"/>
        <rFont val="Arial"/>
        <family val="2"/>
        <charset val="238"/>
      </rPr>
      <t>(d/š/v) 625x200x200 mm</t>
    </r>
  </si>
  <si>
    <r>
      <rPr>
        <b/>
        <sz val="10"/>
        <color indexed="8"/>
        <rFont val="Arial"/>
        <family val="2"/>
        <charset val="238"/>
      </rPr>
      <t xml:space="preserve">Fert nosači (gredice)
</t>
    </r>
    <r>
      <rPr>
        <sz val="10"/>
        <color indexed="8"/>
        <rFont val="Arial"/>
        <family val="2"/>
        <charset val="238"/>
      </rPr>
      <t>Dužina nosača je jednaka dužini binora = 
širina otvora između zidova + 30 cm.
Broj gredica = dužina prostorije x 0,40</t>
    </r>
  </si>
  <si>
    <r>
      <rPr>
        <b/>
        <sz val="10"/>
        <color indexed="8"/>
        <rFont val="Arial"/>
        <family val="2"/>
        <charset val="238"/>
      </rPr>
      <t>Malter za zidanje 
P</t>
    </r>
    <r>
      <rPr>
        <sz val="10"/>
        <color indexed="8"/>
        <rFont val="Arial"/>
        <family val="2"/>
        <charset val="238"/>
      </rPr>
      <t>ripremljeno krečno - cementno vezivo</t>
    </r>
  </si>
  <si>
    <r>
      <rPr>
        <b/>
        <sz val="10"/>
        <color indexed="8"/>
        <rFont val="Arial"/>
        <family val="2"/>
        <charset val="238"/>
      </rPr>
      <t xml:space="preserve">Malter za malterisanje 
</t>
    </r>
    <r>
      <rPr>
        <sz val="10"/>
        <color indexed="8"/>
        <rFont val="Arial"/>
        <family val="2"/>
        <charset val="238"/>
      </rPr>
      <t>Pripremljeno krečno - cementno vezivo</t>
    </r>
  </si>
  <si>
    <r>
      <rPr>
        <b/>
        <sz val="10"/>
        <rFont val="Arial"/>
        <family val="2"/>
        <charset val="238"/>
      </rPr>
      <t>Krečna glet masa</t>
    </r>
    <r>
      <rPr>
        <sz val="10"/>
        <rFont val="Arial"/>
        <family val="2"/>
        <charset val="238"/>
      </rPr>
      <t xml:space="preserve">
Bezcementna krečna masa za gletovanje</t>
    </r>
  </si>
  <si>
    <r>
      <rPr>
        <b/>
        <sz val="10"/>
        <rFont val="Arial"/>
        <family val="2"/>
        <charset val="238"/>
      </rPr>
      <t xml:space="preserve">Poludisperzivna boja </t>
    </r>
    <r>
      <rPr>
        <sz val="10"/>
        <rFont val="Arial"/>
        <family val="2"/>
        <charset val="238"/>
      </rPr>
      <t xml:space="preserve">
Poludisperziona boja  razrediva vodom</t>
    </r>
  </si>
  <si>
    <r>
      <t>Presovani glineni crep I klase</t>
    </r>
    <r>
      <rPr>
        <sz val="10"/>
        <rFont val="Arial"/>
        <family val="2"/>
        <charset val="238"/>
      </rPr>
      <t xml:space="preserve">
dimenzija: 400-450x245-275 mm</t>
    </r>
  </si>
  <si>
    <r>
      <t xml:space="preserve">Staklena mineralna vuna 
</t>
    </r>
    <r>
      <rPr>
        <sz val="10"/>
        <color indexed="8"/>
        <rFont val="Arial"/>
        <family val="2"/>
        <charset val="238"/>
      </rPr>
      <t>termoizolacija potkrovlja između rogova</t>
    </r>
  </si>
  <si>
    <r>
      <rPr>
        <b/>
        <sz val="10"/>
        <rFont val="Arial"/>
        <family val="2"/>
        <charset val="238"/>
      </rPr>
      <t>Parna brana</t>
    </r>
    <r>
      <rPr>
        <sz val="10"/>
        <rFont val="Arial"/>
        <family val="2"/>
        <charset val="238"/>
      </rPr>
      <t xml:space="preserve">
kontrola vodene pare ispod termoizolacije</t>
    </r>
  </si>
  <si>
    <r>
      <t xml:space="preserve">Čamova rezana građa različitog preseka
</t>
    </r>
    <r>
      <rPr>
        <sz val="10"/>
        <color indexed="8"/>
        <rFont val="Arial"/>
        <family val="2"/>
        <charset val="238"/>
      </rPr>
      <t>dužine 400 cm</t>
    </r>
  </si>
  <si>
    <r>
      <t xml:space="preserve">Čamova rezana građa različitog preseka
</t>
    </r>
    <r>
      <rPr>
        <sz val="10"/>
        <color indexed="8"/>
        <rFont val="Arial"/>
        <family val="2"/>
        <charset val="238"/>
      </rPr>
      <t>dužine 600 cm</t>
    </r>
  </si>
  <si>
    <r>
      <rPr>
        <b/>
        <sz val="10"/>
        <color indexed="8"/>
        <rFont val="Arial"/>
        <family val="2"/>
        <charset val="238"/>
      </rPr>
      <t>Građevinska daska - fosna</t>
    </r>
    <r>
      <rPr>
        <sz val="10"/>
        <color indexed="8"/>
        <rFont val="Arial"/>
        <family val="2"/>
        <charset val="238"/>
      </rPr>
      <t xml:space="preserve">
4,8/25/400 cm</t>
    </r>
  </si>
  <si>
    <r>
      <t xml:space="preserve">OSB3 </t>
    </r>
    <r>
      <rPr>
        <sz val="10"/>
        <color indexed="8"/>
        <rFont val="Arial"/>
        <family val="2"/>
        <charset val="238"/>
      </rPr>
      <t xml:space="preserve"> </t>
    </r>
    <r>
      <rPr>
        <b/>
        <sz val="10"/>
        <color indexed="8"/>
        <rFont val="Arial"/>
        <family val="2"/>
        <charset val="238"/>
      </rPr>
      <t>vlagootporne konstruktivne ploče</t>
    </r>
    <r>
      <rPr>
        <sz val="10"/>
        <color indexed="8"/>
        <rFont val="Arial"/>
        <family val="2"/>
        <charset val="238"/>
      </rPr>
      <t xml:space="preserve">
d=18 mm / dim. 2440 x 1220</t>
    </r>
  </si>
  <si>
    <r>
      <rPr>
        <b/>
        <sz val="10"/>
        <rFont val="Arial"/>
        <family val="2"/>
        <charset val="238"/>
      </rPr>
      <t xml:space="preserve">Standardne gips kartonske ploče - Tip A
</t>
    </r>
    <r>
      <rPr>
        <sz val="10"/>
        <rFont val="Arial"/>
        <family val="2"/>
        <charset val="238"/>
      </rPr>
      <t>dimenzije: 1200-1250 x 2000 mm</t>
    </r>
  </si>
  <si>
    <r>
      <rPr>
        <b/>
        <sz val="10"/>
        <rFont val="Arial"/>
        <family val="2"/>
        <charset val="238"/>
      </rPr>
      <t xml:space="preserve">Vlagootporne gips kartonske ploče - Tip H2
</t>
    </r>
    <r>
      <rPr>
        <sz val="10"/>
        <rFont val="Arial"/>
        <family val="2"/>
        <charset val="238"/>
      </rPr>
      <t>dimenzije: 1200-1250 x 2000 mm</t>
    </r>
  </si>
  <si>
    <r>
      <rPr>
        <b/>
        <sz val="10"/>
        <rFont val="Arial"/>
        <family val="2"/>
        <charset val="238"/>
      </rPr>
      <t xml:space="preserve">Unutrašnje podne keramičke pločice
</t>
    </r>
    <r>
      <rPr>
        <sz val="10"/>
        <rFont val="Arial"/>
        <family val="2"/>
        <charset val="238"/>
      </rPr>
      <t>Min. dimenzije pločica: 200x300 mm</t>
    </r>
  </si>
  <si>
    <r>
      <rPr>
        <b/>
        <sz val="10"/>
        <rFont val="Arial"/>
        <family val="2"/>
        <charset val="238"/>
      </rPr>
      <t xml:space="preserve">Unutrašnje zidne keramičke pločice 
</t>
    </r>
    <r>
      <rPr>
        <sz val="10"/>
        <rFont val="Arial"/>
        <family val="2"/>
        <charset val="238"/>
      </rPr>
      <t>Min. dimenzije pločica: 200x300 mm</t>
    </r>
  </si>
  <si>
    <r>
      <rPr>
        <b/>
        <sz val="10"/>
        <rFont val="Arial"/>
        <family val="2"/>
        <charset val="238"/>
      </rPr>
      <t xml:space="preserve">Lepak za keramičke pločice
</t>
    </r>
    <r>
      <rPr>
        <sz val="10"/>
        <rFont val="Arial"/>
        <family val="2"/>
        <charset val="238"/>
      </rPr>
      <t>Fleksibilni, polimer-cementni lepak</t>
    </r>
  </si>
  <si>
    <r>
      <rPr>
        <b/>
        <sz val="10"/>
        <rFont val="Arial"/>
        <family val="2"/>
        <charset val="238"/>
      </rPr>
      <t>Fleksibilna masa za fugovanje</t>
    </r>
    <r>
      <rPr>
        <sz val="10"/>
        <rFont val="Arial"/>
        <family val="2"/>
        <charset val="238"/>
      </rPr>
      <t xml:space="preserve">
Vodoodbojna fug masa na bazi cementa</t>
    </r>
  </si>
  <si>
    <r>
      <rPr>
        <b/>
        <sz val="10"/>
        <rFont val="Arial"/>
        <family val="2"/>
        <charset val="238"/>
      </rPr>
      <t xml:space="preserve">Stirodur (XPS za izolaciju na podovima)
</t>
    </r>
    <r>
      <rPr>
        <sz val="10"/>
        <rFont val="Arial"/>
        <family val="2"/>
        <charset val="238"/>
      </rPr>
      <t>ploča od ekstrudirane polistirenske pene</t>
    </r>
  </si>
  <si>
    <r>
      <t xml:space="preserve">EPS za termoizolaciju fasadnih zidova
</t>
    </r>
    <r>
      <rPr>
        <sz val="10"/>
        <rFont val="Arial"/>
        <family val="2"/>
        <charset val="238"/>
      </rPr>
      <t xml:space="preserve">ploča od ekspandiranog polistirena </t>
    </r>
  </si>
  <si>
    <r>
      <rPr>
        <b/>
        <sz val="10"/>
        <rFont val="Arial"/>
        <family val="2"/>
        <charset val="238"/>
      </rPr>
      <t>Armaturna (rabic) staklena mrežica.</t>
    </r>
    <r>
      <rPr>
        <sz val="10"/>
        <rFont val="Arial"/>
        <family val="2"/>
        <charset val="238"/>
      </rPr>
      <t xml:space="preserve">
Visokokvalitetna alkalno postojana staklena mrežica</t>
    </r>
  </si>
  <si>
    <r>
      <rPr>
        <b/>
        <sz val="10"/>
        <rFont val="Arial"/>
        <family val="2"/>
        <charset val="238"/>
      </rPr>
      <t>Aktivni predpremaz pre nanošenja tankoslojnog fasadnog maltera.</t>
    </r>
    <r>
      <rPr>
        <sz val="10"/>
        <rFont val="Arial"/>
        <family val="2"/>
        <charset val="238"/>
      </rPr>
      <t xml:space="preserve">
predpremaz za izjednačavanje upijanja - podloga</t>
    </r>
  </si>
  <si>
    <r>
      <rPr>
        <b/>
        <sz val="10"/>
        <rFont val="Arial"/>
        <family val="2"/>
        <charset val="238"/>
      </rPr>
      <t>Fasadni tankoslojni akrilni malter</t>
    </r>
    <r>
      <rPr>
        <sz val="10"/>
        <rFont val="Arial"/>
        <family val="2"/>
        <charset val="238"/>
      </rPr>
      <t xml:space="preserve">
Završni malter u pastoznom stanju, namenjen za zaštitu fasadnih zidnih površina</t>
    </r>
  </si>
  <si>
    <r>
      <t xml:space="preserve">Bitulit (prethodni premaz za hidroizolaciju)
</t>
    </r>
    <r>
      <rPr>
        <sz val="10"/>
        <rFont val="Arial"/>
        <family val="2"/>
        <charset val="238"/>
      </rPr>
      <t>Upotrebljava se u isporučenom stanju (hladan  postupak ) bez zagrevanja</t>
    </r>
  </si>
  <si>
    <r>
      <rPr>
        <b/>
        <sz val="10"/>
        <rFont val="Arial"/>
        <family val="2"/>
        <charset val="238"/>
      </rPr>
      <t>Kondor V-3 (hidroizolaciona traka)</t>
    </r>
    <r>
      <rPr>
        <sz val="10"/>
        <rFont val="Arial"/>
        <family val="2"/>
        <charset val="238"/>
      </rPr>
      <t xml:space="preserve">
Plastomer-bitumenska traka, 
uložak stakleni voal, debljina:  ≥ 3 mm</t>
    </r>
  </si>
  <si>
    <r>
      <rPr>
        <b/>
        <sz val="10"/>
        <color indexed="8"/>
        <rFont val="Arial"/>
        <family val="2"/>
        <charset val="238"/>
      </rPr>
      <t xml:space="preserve">Ulazna vrata od PVC-a (komplet pozicija). </t>
    </r>
    <r>
      <rPr>
        <sz val="10"/>
        <color indexed="8"/>
        <rFont val="Arial"/>
        <family val="2"/>
        <charset val="238"/>
      </rPr>
      <t xml:space="preserve">
boja profila: bela RAL 9003
broj komora: ≥  5 komora
širina x visina (zidarske mere)</t>
    </r>
  </si>
  <si>
    <r>
      <rPr>
        <b/>
        <sz val="10"/>
        <color indexed="8"/>
        <rFont val="Arial"/>
        <family val="2"/>
        <charset val="238"/>
      </rPr>
      <t xml:space="preserve">Balkonska vrata od PVC-a (komplet pozicija). 
</t>
    </r>
    <r>
      <rPr>
        <sz val="10"/>
        <color indexed="8"/>
        <rFont val="Arial"/>
        <family val="2"/>
        <charset val="238"/>
      </rPr>
      <t xml:space="preserve">boja profila: bela RAL 9003
broj komora: ≥  5 komora
</t>
    </r>
    <r>
      <rPr>
        <sz val="10"/>
        <rFont val="Arial"/>
        <family val="2"/>
        <charset val="238"/>
      </rPr>
      <t>širina x visina (zidarske mere)</t>
    </r>
  </si>
  <si>
    <r>
      <rPr>
        <b/>
        <sz val="10"/>
        <rFont val="Arial"/>
        <family val="2"/>
        <charset val="238"/>
      </rPr>
      <t xml:space="preserve">Unutrašnja vrata sa ispunom od kartonskog saća (komplet pozicija). 
</t>
    </r>
    <r>
      <rPr>
        <sz val="10"/>
        <rFont val="Arial"/>
        <family val="2"/>
        <charset val="238"/>
      </rPr>
      <t>širina x visina (spoljna mera futera)</t>
    </r>
  </si>
  <si>
    <r>
      <t xml:space="preserve">Vodovodne polietilenske cevi  PE 100 PN16
</t>
    </r>
    <r>
      <rPr>
        <sz val="10"/>
        <rFont val="Arial"/>
        <family val="2"/>
        <charset val="238"/>
      </rPr>
      <t>za radni pritisak 16 bara (SDR 11)</t>
    </r>
  </si>
  <si>
    <r>
      <rPr>
        <b/>
        <sz val="10"/>
        <rFont val="Arial"/>
        <family val="2"/>
        <charset val="238"/>
      </rPr>
      <t xml:space="preserve">Vodovodne cevi  PP-R 80 PN20 
</t>
    </r>
    <r>
      <rPr>
        <sz val="10"/>
        <rFont val="Arial"/>
        <family val="2"/>
        <charset val="238"/>
      </rPr>
      <t>za radni pritisak 20 bara, bele ili zelene boje</t>
    </r>
    <r>
      <rPr>
        <b/>
        <sz val="10"/>
        <rFont val="Arial"/>
        <family val="2"/>
        <charset val="238"/>
      </rPr>
      <t xml:space="preserve">
</t>
    </r>
    <r>
      <rPr>
        <sz val="10"/>
        <rFont val="Arial"/>
        <family val="2"/>
        <charset val="238"/>
      </rPr>
      <t>(materijal: polipropilen-random kapolimer)</t>
    </r>
  </si>
  <si>
    <r>
      <t xml:space="preserve">PVC kanalizacione cevi SDR 41 / SN4 / PN5
</t>
    </r>
    <r>
      <rPr>
        <sz val="10"/>
        <color indexed="8"/>
        <rFont val="Arial"/>
        <family val="2"/>
        <charset val="238"/>
      </rPr>
      <t>za spoljni razvod, kućna i ulična kanalizacija</t>
    </r>
  </si>
  <si>
    <r>
      <rPr>
        <b/>
        <sz val="10"/>
        <color indexed="8"/>
        <rFont val="Arial"/>
        <family val="2"/>
        <charset val="238"/>
      </rPr>
      <t xml:space="preserve">Plastične PP cevi SDR 51 / SN2 / PN4
</t>
    </r>
    <r>
      <rPr>
        <sz val="10"/>
        <color indexed="8"/>
        <rFont val="Arial"/>
        <family val="2"/>
        <charset val="238"/>
      </rPr>
      <t>za unutrašnji (kućni) razvod, kućna kanalizacija</t>
    </r>
  </si>
  <si>
    <r>
      <rPr>
        <b/>
        <sz val="10"/>
        <color indexed="8"/>
        <rFont val="Arial"/>
        <family val="2"/>
        <charset val="238"/>
      </rPr>
      <t xml:space="preserve">Zidni sifoni sa odvodnom mesinganom cevi d32 </t>
    </r>
    <r>
      <rPr>
        <sz val="10"/>
        <color indexed="8"/>
        <rFont val="Arial"/>
        <family val="2"/>
        <charset val="238"/>
      </rPr>
      <t>(mašina za pranje veša i sudova)</t>
    </r>
  </si>
  <si>
    <r>
      <t xml:space="preserve">Niskomontažni plastični predzidni vodokotlić 
</t>
    </r>
    <r>
      <rPr>
        <sz val="10"/>
        <rFont val="Arial"/>
        <family val="2"/>
        <charset val="238"/>
      </rPr>
      <t>za nisku montažu iznad wc šolje sa plovkom i svim potrebnim delovima za funkcionisanje vodokotlića</t>
    </r>
  </si>
  <si>
    <r>
      <t xml:space="preserve">Ogledalo sa etažerom (iznad umivaonika)
</t>
    </r>
    <r>
      <rPr>
        <sz val="10"/>
        <rFont val="Arial"/>
        <family val="2"/>
        <charset val="238"/>
      </rPr>
      <t>četvrtasto, min. dimenzija 80x60cm</t>
    </r>
  </si>
  <si>
    <r>
      <t xml:space="preserve">Baterije (slavine) 
</t>
    </r>
    <r>
      <rPr>
        <sz val="10"/>
        <rFont val="Arial"/>
        <family val="2"/>
        <charset val="238"/>
      </rPr>
      <t>hromirane baterije za hladnu i toplu vodu</t>
    </r>
  </si>
  <si>
    <r>
      <t>Korito sudopere od "Inox "-a</t>
    </r>
    <r>
      <rPr>
        <sz val="10"/>
        <rFont val="Arial"/>
        <family val="2"/>
        <charset val="238"/>
      </rPr>
      <t xml:space="preserve"> </t>
    </r>
    <r>
      <rPr>
        <b/>
        <sz val="10"/>
        <rFont val="Arial"/>
        <family val="2"/>
        <charset val="238"/>
      </rPr>
      <t>(dvodelno)</t>
    </r>
    <r>
      <rPr>
        <sz val="10"/>
        <rFont val="Arial"/>
        <family val="2"/>
        <charset val="238"/>
      </rPr>
      <t xml:space="preserve">
(izrađeno od plemenitog nerđajućeg čelika)</t>
    </r>
    <r>
      <rPr>
        <b/>
        <sz val="10"/>
        <rFont val="Arial"/>
        <family val="2"/>
        <charset val="238"/>
      </rPr>
      <t xml:space="preserve">
</t>
    </r>
    <r>
      <rPr>
        <sz val="10"/>
        <rFont val="Arial"/>
        <family val="2"/>
        <charset val="238"/>
      </rPr>
      <t>orjenacione dimenzije:  780 x 435 x 150 mm</t>
    </r>
  </si>
  <si>
    <r>
      <rPr>
        <b/>
        <sz val="10"/>
        <color indexed="8"/>
        <rFont val="Arial"/>
        <family val="2"/>
        <charset val="238"/>
      </rPr>
      <t>Instalaciona kutija</t>
    </r>
    <r>
      <rPr>
        <sz val="10"/>
        <color indexed="8"/>
        <rFont val="Arial"/>
        <family val="2"/>
        <charset val="238"/>
      </rPr>
      <t xml:space="preserve">
za ugradnju u završnu obradu zida</t>
    </r>
  </si>
  <si>
    <r>
      <rPr>
        <b/>
        <sz val="10"/>
        <color indexed="8"/>
        <rFont val="Arial"/>
        <family val="2"/>
        <charset val="238"/>
      </rPr>
      <t>Prekidači</t>
    </r>
    <r>
      <rPr>
        <sz val="10"/>
        <color indexed="8"/>
        <rFont val="Arial"/>
        <family val="2"/>
        <charset val="238"/>
      </rPr>
      <t xml:space="preserve">
 IP20 za ugradnju u završnu obradu zida</t>
    </r>
  </si>
  <si>
    <r>
      <rPr>
        <b/>
        <sz val="10"/>
        <color indexed="8"/>
        <rFont val="Arial"/>
        <family val="2"/>
        <charset val="238"/>
      </rPr>
      <t>Indikator za kupatilo</t>
    </r>
    <r>
      <rPr>
        <sz val="10"/>
        <color indexed="8"/>
        <rFont val="Arial"/>
        <family val="2"/>
        <charset val="238"/>
      </rPr>
      <t xml:space="preserve">
 sa tri sklopke 16A i signalnim sijalicama</t>
    </r>
  </si>
  <si>
    <t>Vodovod Kanalizacija Oprema</t>
  </si>
  <si>
    <r>
      <rPr>
        <b/>
        <sz val="10"/>
        <rFont val="Arial"/>
        <family val="2"/>
        <charset val="238"/>
      </rPr>
      <t xml:space="preserve">Podloga za laminat od polietilenske pene
</t>
    </r>
    <r>
      <rPr>
        <sz val="10"/>
        <rFont val="Arial"/>
        <family val="2"/>
        <charset val="238"/>
      </rPr>
      <t>Sunđerasta podloga za laminat</t>
    </r>
  </si>
  <si>
    <r>
      <t xml:space="preserve">Hidratisani gašeni kreč </t>
    </r>
    <r>
      <rPr>
        <sz val="10"/>
        <color indexed="8"/>
        <rFont val="Arial"/>
        <family val="2"/>
        <charset val="238"/>
      </rPr>
      <t>pripremljen u prahu</t>
    </r>
  </si>
  <si>
    <r>
      <t xml:space="preserve">Svetiljka </t>
    </r>
    <r>
      <rPr>
        <sz val="10"/>
        <color indexed="8"/>
        <rFont val="Arial"/>
        <family val="2"/>
        <charset val="238"/>
      </rPr>
      <t xml:space="preserve">za montažu na plafon  sa inkadescentnom sijalicom 60W, E-27, </t>
    </r>
  </si>
  <si>
    <r>
      <rPr>
        <b/>
        <sz val="10"/>
        <color indexed="8"/>
        <rFont val="Arial"/>
        <family val="2"/>
        <charset val="238"/>
      </rPr>
      <t xml:space="preserve">SIP ormarić </t>
    </r>
    <r>
      <rPr>
        <sz val="10"/>
        <color indexed="8"/>
        <rFont val="Arial"/>
        <family val="2"/>
        <charset val="238"/>
      </rPr>
      <t>(PS49) sa sabirnicom za izjednačenje potencijala</t>
    </r>
  </si>
  <si>
    <t>STOLARIJA</t>
  </si>
  <si>
    <r>
      <rPr>
        <b/>
        <sz val="10"/>
        <color indexed="8"/>
        <rFont val="Arial"/>
        <family val="2"/>
        <charset val="238"/>
      </rPr>
      <t xml:space="preserve">Telefonski kabl sa bakarnim provodnicima </t>
    </r>
    <r>
      <rPr>
        <sz val="10"/>
        <color indexed="8"/>
        <rFont val="Arial"/>
        <family val="2"/>
        <charset val="238"/>
      </rPr>
      <t xml:space="preserve">
IY(St)Y 2x2x0.8mm</t>
    </r>
  </si>
  <si>
    <t>MATERIJAL ZA ZIDANJE, MALTERISANJE, GLETOVANJE I FARBANJE</t>
  </si>
  <si>
    <t>MATERIJAL ZA KROVNU KONSTRUKCIJU, KROVNI POKRIVAČ, OSB I GIPS KARONSKE TABLE</t>
  </si>
  <si>
    <r>
      <rPr>
        <b/>
        <sz val="10"/>
        <color indexed="8"/>
        <rFont val="Arial"/>
        <family val="2"/>
        <charset val="238"/>
      </rPr>
      <t xml:space="preserve">Paropropusna i vodonepropusna krovna  folija </t>
    </r>
    <r>
      <rPr>
        <sz val="10"/>
        <color indexed="8"/>
        <rFont val="Arial"/>
        <family val="2"/>
        <charset val="238"/>
      </rPr>
      <t>kontrola vodene pare iznad termoizolacije</t>
    </r>
  </si>
  <si>
    <r>
      <rPr>
        <b/>
        <sz val="10"/>
        <rFont val="Arial"/>
        <family val="2"/>
        <charset val="238"/>
      </rPr>
      <t xml:space="preserve">Giter blok </t>
    </r>
    <r>
      <rPr>
        <sz val="10"/>
        <rFont val="Arial"/>
        <family val="2"/>
        <charset val="238"/>
      </rPr>
      <t>(d/š/v) 250x190x190 mm</t>
    </r>
  </si>
  <si>
    <r>
      <rPr>
        <b/>
        <sz val="10"/>
        <color indexed="8"/>
        <rFont val="Arial"/>
        <family val="2"/>
        <charset val="238"/>
      </rPr>
      <t xml:space="preserve">Giter polublok (12cm) </t>
    </r>
    <r>
      <rPr>
        <sz val="10"/>
        <color indexed="8"/>
        <rFont val="Arial"/>
        <family val="2"/>
        <charset val="238"/>
      </rPr>
      <t>(d/š/v) 250x120x190mm</t>
    </r>
  </si>
  <si>
    <r>
      <rPr>
        <b/>
        <sz val="10"/>
        <color indexed="8"/>
        <rFont val="Arial"/>
        <family val="2"/>
        <charset val="238"/>
      </rPr>
      <t xml:space="preserve">Opeka puna </t>
    </r>
    <r>
      <rPr>
        <sz val="10"/>
        <color indexed="8"/>
        <rFont val="Arial"/>
        <family val="2"/>
        <charset val="238"/>
      </rPr>
      <t>(d/š/v) 250x120x65 mm</t>
    </r>
  </si>
  <si>
    <r>
      <rPr>
        <b/>
        <sz val="10"/>
        <rFont val="Arial"/>
        <family val="2"/>
        <charset val="238"/>
      </rPr>
      <t xml:space="preserve">Fert ispuna </t>
    </r>
    <r>
      <rPr>
        <sz val="10"/>
        <rFont val="Arial"/>
        <family val="2"/>
        <charset val="238"/>
      </rPr>
      <t xml:space="preserve">(d/š/v) 245x285/275x160 mm </t>
    </r>
  </si>
  <si>
    <r>
      <t xml:space="preserve">Slemeni crep I klase </t>
    </r>
    <r>
      <rPr>
        <sz val="10"/>
        <rFont val="Arial"/>
        <family val="2"/>
        <charset val="238"/>
      </rPr>
      <t>(žljebnjak)</t>
    </r>
  </si>
  <si>
    <t>Rog/Stub/Grebenjača/Slemenja.   12/14 cm</t>
  </si>
  <si>
    <t>Stub/Grebenjača                         14/14 cm</t>
  </si>
  <si>
    <t>Tavanjače                                   18/26 cm</t>
  </si>
  <si>
    <t>Rog/Venčanica/Raspinjača           10/12 cm</t>
  </si>
  <si>
    <t>Rožnjača                                    14/16 cm</t>
  </si>
  <si>
    <t>Kosnik/Pajanta                           10/10 cm</t>
  </si>
  <si>
    <t>Klešta                                         6/12 cm</t>
  </si>
  <si>
    <t>Krovna štafla                                5/8  cm</t>
  </si>
  <si>
    <r>
      <rPr>
        <b/>
        <sz val="10"/>
        <color indexed="8"/>
        <rFont val="Arial"/>
        <family val="2"/>
        <charset val="238"/>
      </rPr>
      <t xml:space="preserve">Krovna daska od čamove rezane građe </t>
    </r>
    <r>
      <rPr>
        <sz val="10"/>
        <color indexed="8"/>
        <rFont val="Arial"/>
        <family val="2"/>
        <charset val="238"/>
      </rPr>
      <t xml:space="preserve">
2,4-2,5/15 cm, isporučuje se dužine l=3,0 metra</t>
    </r>
  </si>
  <si>
    <r>
      <t xml:space="preserve">Krovna letva od čamove rezane građe 
</t>
    </r>
    <r>
      <rPr>
        <sz val="10"/>
        <color indexed="8"/>
        <rFont val="Arial"/>
        <family val="2"/>
        <charset val="238"/>
      </rPr>
      <t xml:space="preserve"> 3 / 5 cm , isporučuje se dužine l=3,0 metra</t>
    </r>
  </si>
  <si>
    <r>
      <t xml:space="preserve">Čelični pocinkovani i farbani olučni elementi </t>
    </r>
    <r>
      <rPr>
        <sz val="10"/>
        <color indexed="8"/>
        <rFont val="Arial"/>
        <family val="2"/>
        <charset val="238"/>
      </rPr>
      <t>prečnika: Ø 100 mm dužine 600 cm</t>
    </r>
  </si>
  <si>
    <r>
      <t xml:space="preserve">Laminat - jakopresovani (HLP)
</t>
    </r>
    <r>
      <rPr>
        <sz val="10"/>
        <rFont val="Arial"/>
        <family val="2"/>
        <charset val="238"/>
      </rPr>
      <t>sa klik sistemom, dezen: hrast natur (prirodni)</t>
    </r>
  </si>
  <si>
    <r>
      <rPr>
        <b/>
        <sz val="10"/>
        <rFont val="Arial"/>
        <family val="2"/>
        <charset val="238"/>
      </rPr>
      <t xml:space="preserve">Lajsne za laminat od medijapana 
</t>
    </r>
    <r>
      <rPr>
        <sz val="10"/>
        <rFont val="Arial"/>
        <family val="2"/>
        <charset val="238"/>
      </rPr>
      <t>materijal: medijapan / MDF</t>
    </r>
  </si>
  <si>
    <r>
      <rPr>
        <b/>
        <sz val="10"/>
        <rFont val="Arial"/>
        <family val="2"/>
        <charset val="238"/>
      </rPr>
      <t xml:space="preserve">Cementni suvi estrih (cementna košuljica).
</t>
    </r>
    <r>
      <rPr>
        <sz val="10"/>
        <rFont val="Arial"/>
        <family val="2"/>
        <charset val="238"/>
      </rPr>
      <t>Pripremljeno cementno praškasto vezivo</t>
    </r>
  </si>
  <si>
    <r>
      <rPr>
        <b/>
        <sz val="10"/>
        <rFont val="Arial"/>
        <family val="2"/>
        <charset val="238"/>
      </rPr>
      <t xml:space="preserve">Građevinska PVC folija </t>
    </r>
    <r>
      <rPr>
        <sz val="10"/>
        <rFont val="Arial"/>
        <family val="2"/>
        <charset val="238"/>
      </rPr>
      <t>Za razdvajanje cementne košuljice od termo izolacije.</t>
    </r>
  </si>
  <si>
    <r>
      <rPr>
        <b/>
        <sz val="10"/>
        <rFont val="Arial"/>
        <family val="2"/>
        <charset val="238"/>
      </rPr>
      <t xml:space="preserve">GrađevinskI lepak za EPS ploče 
</t>
    </r>
    <r>
      <rPr>
        <sz val="10"/>
        <rFont val="Arial"/>
        <family val="2"/>
        <charset val="238"/>
      </rPr>
      <t xml:space="preserve">cementni lepak namenjen za lepljenje ploča od ekspandiranog polistirena (EPS) i armiranje armaturne (rabic) mrežice </t>
    </r>
  </si>
  <si>
    <r>
      <t xml:space="preserve">Poliazbitol (hladni premaz za hidroizolaciju) </t>
    </r>
    <r>
      <rPr>
        <sz val="10"/>
        <rFont val="Arial"/>
        <family val="2"/>
        <charset val="238"/>
      </rPr>
      <t>Upotrebljava se u isporučenom stanju (hladan postupak) bez zagrevanja</t>
    </r>
  </si>
  <si>
    <r>
      <rPr>
        <b/>
        <sz val="10"/>
        <rFont val="Arial"/>
        <family val="2"/>
        <charset val="238"/>
      </rPr>
      <t xml:space="preserve">Ter papir </t>
    </r>
    <r>
      <rPr>
        <sz val="10"/>
        <rFont val="Arial"/>
        <family val="2"/>
        <charset val="238"/>
      </rPr>
      <t>Bitumenska hidroizolaciona traka.</t>
    </r>
  </si>
  <si>
    <r>
      <rPr>
        <b/>
        <sz val="10"/>
        <rFont val="Arial"/>
        <family val="2"/>
        <charset val="238"/>
      </rPr>
      <t xml:space="preserve">Prozori od PVC-a (komplet pozicija).
</t>
    </r>
    <r>
      <rPr>
        <sz val="10"/>
        <rFont val="Arial"/>
        <family val="2"/>
        <charset val="238"/>
      </rPr>
      <t>Vertikalno i horizontalno otvaranje, boja profila: bela RAL 9003, broj komora: ≥  5 komora
širina x visina (zidarske mere)</t>
    </r>
  </si>
  <si>
    <r>
      <rPr>
        <b/>
        <sz val="10"/>
        <rFont val="Arial"/>
        <family val="2"/>
        <charset val="238"/>
      </rPr>
      <t>Vodomer</t>
    </r>
    <r>
      <rPr>
        <sz val="10"/>
        <rFont val="Arial"/>
        <family val="2"/>
        <charset val="238"/>
      </rPr>
      <t xml:space="preserve"> 
sa prirubnicama, holenderima i pripadajućom opremom za montažu, za pritisak do 16 bara</t>
    </r>
  </si>
  <si>
    <r>
      <rPr>
        <b/>
        <sz val="10"/>
        <color indexed="8"/>
        <rFont val="Arial"/>
        <family val="2"/>
        <charset val="238"/>
      </rPr>
      <t xml:space="preserve">Plitki PE podni slivnik </t>
    </r>
    <r>
      <rPr>
        <b/>
        <sz val="10"/>
        <rFont val="Arial"/>
        <family val="2"/>
        <charset val="238"/>
      </rPr>
      <t>d50</t>
    </r>
    <r>
      <rPr>
        <b/>
        <sz val="10"/>
        <color indexed="8"/>
        <rFont val="Arial"/>
        <family val="2"/>
        <charset val="238"/>
      </rPr>
      <t xml:space="preserve"> sa horizontalnim odvodom </t>
    </r>
    <r>
      <rPr>
        <sz val="10"/>
        <color indexed="8"/>
        <rFont val="Arial"/>
        <family val="2"/>
        <charset val="238"/>
      </rPr>
      <t>dimenzija 150x150mm</t>
    </r>
  </si>
  <si>
    <r>
      <rPr>
        <b/>
        <sz val="10"/>
        <rFont val="Arial"/>
        <family val="2"/>
        <charset val="238"/>
      </rPr>
      <t xml:space="preserve">WC šolja </t>
    </r>
    <r>
      <rPr>
        <sz val="10"/>
        <rFont val="Arial"/>
        <family val="2"/>
        <charset val="238"/>
      </rPr>
      <t>od keramike  I klase</t>
    </r>
  </si>
  <si>
    <r>
      <rPr>
        <b/>
        <sz val="10"/>
        <rFont val="Arial"/>
        <family val="2"/>
        <charset val="238"/>
      </rPr>
      <t xml:space="preserve">Umivaonikom sa stubom </t>
    </r>
    <r>
      <rPr>
        <sz val="10"/>
        <rFont val="Arial"/>
        <family val="2"/>
        <charset val="238"/>
      </rPr>
      <t>od keramike  I klase</t>
    </r>
  </si>
  <si>
    <r>
      <t xml:space="preserve">Pravougaona akrilna tuš kada
</t>
    </r>
    <r>
      <rPr>
        <sz val="10"/>
        <rFont val="Arial"/>
        <family val="2"/>
        <charset val="238"/>
      </rPr>
      <t>dimenzija 90x90cm sa odlivnim ventilom</t>
    </r>
  </si>
  <si>
    <r>
      <rPr>
        <b/>
        <sz val="10"/>
        <rFont val="Arial"/>
        <family val="2"/>
        <charset val="238"/>
      </rPr>
      <t xml:space="preserve">Električni akumulacioni bojler 50l </t>
    </r>
    <r>
      <rPr>
        <sz val="10"/>
        <rFont val="Arial"/>
        <family val="2"/>
        <charset val="238"/>
      </rPr>
      <t xml:space="preserve">vertikalni </t>
    </r>
    <r>
      <rPr>
        <b/>
        <sz val="10"/>
        <rFont val="Arial"/>
        <family val="2"/>
        <charset val="238"/>
      </rPr>
      <t xml:space="preserve">
</t>
    </r>
    <r>
      <rPr>
        <sz val="10"/>
        <rFont val="Arial"/>
        <family val="2"/>
        <charset val="238"/>
      </rPr>
      <t xml:space="preserve">grejač 2 kW, napon 230V, kazan izrađen od emajliranog lima, </t>
    </r>
    <r>
      <rPr>
        <sz val="10"/>
        <rFont val="Arial"/>
        <family val="2"/>
        <charset val="238"/>
      </rPr>
      <t>sa  pratećim materijalom za ugradnju</t>
    </r>
  </si>
  <si>
    <t xml:space="preserve">za umivaonik jednoručna stojeća </t>
  </si>
  <si>
    <r>
      <t xml:space="preserve">Instalaciona priključnica </t>
    </r>
    <r>
      <rPr>
        <sz val="10"/>
        <color indexed="8"/>
        <rFont val="Arial"/>
        <family val="2"/>
        <charset val="238"/>
      </rPr>
      <t>IP43 sa poklopcem za ugradnju u završnu obradu zida, sa zaštit. kontaktom, 16A, monofazna, 250 V</t>
    </r>
  </si>
  <si>
    <r>
      <rPr>
        <b/>
        <sz val="10"/>
        <rFont val="Arial"/>
        <family val="2"/>
        <charset val="238"/>
      </rPr>
      <t xml:space="preserve">Instalaciona priključnica </t>
    </r>
    <r>
      <rPr>
        <sz val="10"/>
        <rFont val="Arial"/>
        <family val="2"/>
        <charset val="238"/>
      </rPr>
      <t>IP20 za ugradnju u završnu obradu zida sa zaštitnim kontaktom</t>
    </r>
  </si>
  <si>
    <r>
      <rPr>
        <b/>
        <sz val="10"/>
        <rFont val="Arial"/>
        <family val="2"/>
        <charset val="238"/>
      </rPr>
      <t xml:space="preserve">Baterija za sudoperu </t>
    </r>
    <r>
      <rPr>
        <sz val="10"/>
        <rFont val="Arial"/>
        <family val="2"/>
        <charset val="238"/>
      </rPr>
      <t xml:space="preserve">jednoručna stojeća hromirana baterija za hladnu i toplu vodu </t>
    </r>
  </si>
  <si>
    <r>
      <t xml:space="preserve">Električni akumulacioni bojler 5l
</t>
    </r>
    <r>
      <rPr>
        <sz val="10"/>
        <rFont val="Arial"/>
        <family val="2"/>
        <charset val="238"/>
      </rPr>
      <t>za ugradnju iznad sudopere, vertikalni grejač 2 kW, napon 230V, kazan izrađen od plastike
sa  pratećim materijalom za ugradnju</t>
    </r>
  </si>
  <si>
    <t xml:space="preserve">za mašinu za veš i sudove, holender slavina DN20/15, s pripadajućom opremom za ugradnju </t>
  </si>
  <si>
    <t>7.5.9</t>
  </si>
  <si>
    <t>7.5.10</t>
  </si>
  <si>
    <t>7.5.11</t>
  </si>
  <si>
    <t>7.5.12</t>
  </si>
  <si>
    <t>1.2</t>
  </si>
  <si>
    <t>1.3</t>
  </si>
  <si>
    <t>1.1</t>
  </si>
  <si>
    <t>1.4</t>
  </si>
  <si>
    <t>1.5</t>
  </si>
  <si>
    <t>2.1</t>
  </si>
  <si>
    <t>2.2</t>
  </si>
  <si>
    <t>2.3</t>
  </si>
  <si>
    <t>2.4</t>
  </si>
  <si>
    <t>2.5</t>
  </si>
  <si>
    <t>2.6</t>
  </si>
  <si>
    <t>2.7</t>
  </si>
  <si>
    <t>2.8</t>
  </si>
  <si>
    <t>2.9</t>
  </si>
  <si>
    <t>kom/pcs</t>
  </si>
  <si>
    <t>Cement for concrete up to 30 MB</t>
  </si>
  <si>
    <t>Hydrated slaked lime powdered</t>
  </si>
  <si>
    <t>Ribbed reinforcement steel</t>
  </si>
  <si>
    <t xml:space="preserve">10 mm   - length 12m </t>
  </si>
  <si>
    <t>12 mm   - length 12m</t>
  </si>
  <si>
    <t>14 mm   - length 12m</t>
  </si>
  <si>
    <t>16 mm   - length 12m</t>
  </si>
  <si>
    <t>Glibly reinforcement steel</t>
  </si>
  <si>
    <t xml:space="preserve">  8 mm   - length 12m</t>
  </si>
  <si>
    <t>10 mm  - length 12m</t>
  </si>
  <si>
    <t>Reinforcement mesh
dim. (lxw) 6000 x 2150 = 12,9 m2/pcs</t>
  </si>
  <si>
    <t>Pressed clay tiles class 1
dim: 400-450x245-275 mm</t>
  </si>
  <si>
    <t>Ridge clay tiles class 1</t>
  </si>
  <si>
    <r>
      <rPr>
        <b/>
        <sz val="10"/>
        <color indexed="8"/>
        <rFont val="Arial"/>
        <family val="2"/>
        <charset val="238"/>
      </rPr>
      <t xml:space="preserve">Vapour permeable and waterproof roof sheeting </t>
    </r>
    <r>
      <rPr>
        <sz val="10"/>
        <color indexed="8"/>
        <rFont val="Arial"/>
        <family val="2"/>
        <charset val="238"/>
      </rPr>
      <t>control of water vapor above the insulation</t>
    </r>
  </si>
  <si>
    <r>
      <t xml:space="preserve">Glass Mineral Wool 
</t>
    </r>
    <r>
      <rPr>
        <sz val="10"/>
        <color indexed="8"/>
        <rFont val="Arial"/>
        <family val="2"/>
        <charset val="238"/>
      </rPr>
      <t>loft insulation between the rafters</t>
    </r>
  </si>
  <si>
    <t xml:space="preserve">thickness d=10 cm  </t>
  </si>
  <si>
    <t xml:space="preserve">thickness d=12 cm  </t>
  </si>
  <si>
    <t xml:space="preserve">thickness d=14 cm  </t>
  </si>
  <si>
    <r>
      <rPr>
        <b/>
        <sz val="10"/>
        <rFont val="Arial"/>
        <family val="2"/>
        <charset val="238"/>
      </rPr>
      <t>Vapor barrier</t>
    </r>
    <r>
      <rPr>
        <sz val="10"/>
        <rFont val="Arial"/>
        <family val="2"/>
        <charset val="238"/>
      </rPr>
      <t xml:space="preserve"> 
control of water vapor below the insulation</t>
    </r>
  </si>
  <si>
    <r>
      <t xml:space="preserve">Fir lumber of different cross-section
</t>
    </r>
    <r>
      <rPr>
        <sz val="10"/>
        <color indexed="8"/>
        <rFont val="Arial"/>
        <family val="2"/>
        <charset val="238"/>
      </rPr>
      <t>length 400 cm</t>
    </r>
  </si>
  <si>
    <t>rafters / wall plate / ridge collar 10/12 cm</t>
  </si>
  <si>
    <t>column / pile / hip rafter / ridge 12/14 cm</t>
  </si>
  <si>
    <t>column / hip rafter 14/14 cm</t>
  </si>
  <si>
    <t>attic beams 18/26 cm</t>
  </si>
  <si>
    <t>Fir lumber of different cross-section
length 600 cm</t>
  </si>
  <si>
    <t>Purlin 14/16 cm</t>
  </si>
  <si>
    <t>Strut 10/10 cm</t>
  </si>
  <si>
    <t>Collar tie 6/12 cm</t>
  </si>
  <si>
    <t>Roof battens 5/8  cm</t>
  </si>
  <si>
    <r>
      <rPr>
        <b/>
        <sz val="10"/>
        <color indexed="8"/>
        <rFont val="Arial"/>
        <family val="2"/>
        <charset val="238"/>
      </rPr>
      <t>Fir board</t>
    </r>
    <r>
      <rPr>
        <sz val="10"/>
        <color indexed="8"/>
        <rFont val="Arial"/>
        <family val="2"/>
        <charset val="238"/>
      </rPr>
      <t xml:space="preserve">
4,8/25/400 cm</t>
    </r>
  </si>
  <si>
    <r>
      <rPr>
        <b/>
        <sz val="10"/>
        <color indexed="8"/>
        <rFont val="Arial"/>
        <family val="2"/>
        <charset val="238"/>
      </rPr>
      <t>Roof fir board</t>
    </r>
    <r>
      <rPr>
        <sz val="10"/>
        <color indexed="8"/>
        <rFont val="Arial"/>
        <family val="2"/>
        <charset val="238"/>
      </rPr>
      <t xml:space="preserve">
2,4-2,5/15 cm, lenght l=3,0 m</t>
    </r>
  </si>
  <si>
    <r>
      <t xml:space="preserve">Fir batten
 </t>
    </r>
    <r>
      <rPr>
        <sz val="10"/>
        <color indexed="8"/>
        <rFont val="Arial"/>
        <family val="2"/>
        <charset val="238"/>
      </rPr>
      <t>3 / 5 cm , lenght l=3,0 m</t>
    </r>
  </si>
  <si>
    <t>OSB3  moisture resistant structural panels
d=18 mm / dim. 2440 x 1220</t>
  </si>
  <si>
    <t>ROOF CONSTRUCTION AND ROOFING MATERIAL, OSB AND PLASTERBOARD TABLE</t>
  </si>
  <si>
    <r>
      <t xml:space="preserve">Standard plasterboard table - Type A
</t>
    </r>
    <r>
      <rPr>
        <sz val="10"/>
        <rFont val="Arial"/>
        <family val="2"/>
        <charset val="238"/>
      </rPr>
      <t>dim: 1200-1250 x 2000 mm</t>
    </r>
  </si>
  <si>
    <r>
      <rPr>
        <b/>
        <sz val="10"/>
        <rFont val="Arial"/>
        <family val="2"/>
        <charset val="238"/>
      </rPr>
      <t>Moisture resistant Plasterboard - Type H2</t>
    </r>
    <r>
      <rPr>
        <sz val="10"/>
        <rFont val="Arial"/>
        <family val="2"/>
        <charset val="238"/>
      </rPr>
      <t xml:space="preserve">
dim: 1200-1250 x 2000 mm</t>
    </r>
  </si>
  <si>
    <r>
      <t xml:space="preserve">Galvanized steel and painted gutter elements </t>
    </r>
    <r>
      <rPr>
        <sz val="10"/>
        <color indexed="8"/>
        <rFont val="Arial"/>
        <family val="2"/>
        <charset val="238"/>
      </rPr>
      <t>diameter: Ø 100 mm length 600 cm</t>
    </r>
  </si>
  <si>
    <t>Vertical circular gutter</t>
  </si>
  <si>
    <t>horizontal semicircular gutter</t>
  </si>
  <si>
    <r>
      <t xml:space="preserve">Fert beams
</t>
    </r>
    <r>
      <rPr>
        <sz val="10"/>
        <color indexed="8"/>
        <rFont val="Arial"/>
        <family val="2"/>
        <charset val="238"/>
      </rPr>
      <t>Boom length is equal to the length of Binor =
width of the openings between the walls + 30 cm.
Number of beams = length of room x 0.40</t>
    </r>
  </si>
  <si>
    <r>
      <rPr>
        <b/>
        <sz val="10"/>
        <color indexed="8"/>
        <rFont val="Arial"/>
        <family val="2"/>
        <charset val="238"/>
      </rPr>
      <t>Mortar for masonry</t>
    </r>
    <r>
      <rPr>
        <sz val="10"/>
        <color indexed="8"/>
        <rFont val="Arial"/>
        <family val="2"/>
        <charset val="238"/>
      </rPr>
      <t xml:space="preserve">
Prepared lime - cement binder</t>
    </r>
  </si>
  <si>
    <r>
      <t xml:space="preserve">Mortar for plastering
</t>
    </r>
    <r>
      <rPr>
        <sz val="10"/>
        <color indexed="8"/>
        <rFont val="Arial"/>
        <family val="2"/>
        <charset val="238"/>
      </rPr>
      <t>Prepared lime - cement binder</t>
    </r>
  </si>
  <si>
    <r>
      <t xml:space="preserve">Lime smoothing mass
</t>
    </r>
    <r>
      <rPr>
        <sz val="10"/>
        <rFont val="Arial"/>
        <family val="2"/>
        <charset val="238"/>
      </rPr>
      <t>No cement lime compound for smoothing</t>
    </r>
  </si>
  <si>
    <t>Semi dispersion paint</t>
  </si>
  <si>
    <r>
      <t xml:space="preserve">Floor tiles for inside
</t>
    </r>
    <r>
      <rPr>
        <sz val="10"/>
        <rFont val="Arial"/>
        <family val="2"/>
        <charset val="238"/>
      </rPr>
      <t>Min. tile size: 200x300 mm</t>
    </r>
  </si>
  <si>
    <r>
      <t xml:space="preserve">Wall tiles for inside
</t>
    </r>
    <r>
      <rPr>
        <sz val="10"/>
        <rFont val="Arial"/>
        <family val="2"/>
        <charset val="238"/>
      </rPr>
      <t>Min. tile size: 200x300 mm</t>
    </r>
  </si>
  <si>
    <r>
      <t xml:space="preserve">Glue for ceramic tiles
</t>
    </r>
    <r>
      <rPr>
        <sz val="10"/>
        <rFont val="Arial"/>
        <family val="2"/>
        <charset val="238"/>
      </rPr>
      <t>Flexible, polymer-cement glue</t>
    </r>
  </si>
  <si>
    <r>
      <t xml:space="preserve">Flexible mass for grouting
</t>
    </r>
    <r>
      <rPr>
        <sz val="10"/>
        <rFont val="Arial"/>
        <family val="2"/>
        <charset val="238"/>
      </rPr>
      <t>Waterproof grout cement based</t>
    </r>
  </si>
  <si>
    <r>
      <t xml:space="preserve">Laminate (HLP)
</t>
    </r>
    <r>
      <rPr>
        <sz val="10"/>
        <rFont val="Arial"/>
        <family val="2"/>
        <charset val="238"/>
      </rPr>
      <t>with click system, design: oak natural (natural)</t>
    </r>
  </si>
  <si>
    <r>
      <t xml:space="preserve">Moldings for laminate MDF
</t>
    </r>
    <r>
      <rPr>
        <sz val="10"/>
        <rFont val="Arial"/>
        <family val="2"/>
        <charset val="238"/>
      </rPr>
      <t>Material: MDF / MDF</t>
    </r>
  </si>
  <si>
    <r>
      <t xml:space="preserve">The base for laminate of polyethylene foam
</t>
    </r>
    <r>
      <rPr>
        <sz val="10"/>
        <rFont val="Arial"/>
        <family val="2"/>
        <charset val="238"/>
      </rPr>
      <t>Foam base for laminate</t>
    </r>
  </si>
  <si>
    <r>
      <t xml:space="preserve">Cement dry screed (cement screed)
</t>
    </r>
    <r>
      <rPr>
        <sz val="10"/>
        <rFont val="Arial"/>
        <family val="2"/>
        <charset val="238"/>
      </rPr>
      <t>Prepared cement powder binder</t>
    </r>
  </si>
  <si>
    <r>
      <t xml:space="preserve">PVC foil for construction. </t>
    </r>
    <r>
      <rPr>
        <sz val="10"/>
        <rFont val="Arial"/>
        <family val="2"/>
        <charset val="238"/>
      </rPr>
      <t>To separate the cement screed of thermal insulation.</t>
    </r>
  </si>
  <si>
    <r>
      <t xml:space="preserve">Stirodur (XPS insulation for floors)
</t>
    </r>
    <r>
      <rPr>
        <sz val="10"/>
        <rFont val="Arial"/>
        <family val="2"/>
        <charset val="238"/>
      </rPr>
      <t>panel of extruded polystyrene foam</t>
    </r>
  </si>
  <si>
    <t>d=2 cm</t>
  </si>
  <si>
    <t>d=5 cm</t>
  </si>
  <si>
    <r>
      <t xml:space="preserve">Thermal insulation for facade walls (EPS)
</t>
    </r>
    <r>
      <rPr>
        <sz val="10"/>
        <rFont val="Arial"/>
        <family val="2"/>
        <charset val="238"/>
      </rPr>
      <t>plates made of expanded polystyrene</t>
    </r>
  </si>
  <si>
    <t>d=8 cm</t>
  </si>
  <si>
    <t>d=10 cm</t>
  </si>
  <si>
    <t>d=12 cm</t>
  </si>
  <si>
    <t>d=14 cm</t>
  </si>
  <si>
    <r>
      <t xml:space="preserve">Construction glue for EPS plates
</t>
    </r>
    <r>
      <rPr>
        <sz val="10"/>
        <rFont val="Arial"/>
        <family val="2"/>
        <charset val="238"/>
      </rPr>
      <t>cement adhesive for gluing plates made of expanded polystyrene (EPS) and reinforcing wire (rabic) net</t>
    </r>
  </si>
  <si>
    <r>
      <t xml:space="preserve">Reinforcing (rabic) fiberglass mesh
</t>
    </r>
    <r>
      <rPr>
        <sz val="10"/>
        <rFont val="Arial"/>
        <family val="2"/>
        <charset val="238"/>
      </rPr>
      <t>High quality alkali resistant fiberglass mesh</t>
    </r>
  </si>
  <si>
    <r>
      <t xml:space="preserve">Active primer before applying the thin-layer plaster </t>
    </r>
    <r>
      <rPr>
        <sz val="10"/>
        <rFont val="Arial"/>
        <family val="2"/>
        <charset val="238"/>
      </rPr>
      <t>primer for the equalization of absorption surface</t>
    </r>
  </si>
  <si>
    <r>
      <t xml:space="preserve">Facade thin-layer acrylic plaster
</t>
    </r>
    <r>
      <rPr>
        <sz val="10"/>
        <rFont val="Arial"/>
        <family val="2"/>
        <charset val="238"/>
      </rPr>
      <t>Finishing plaster in paste-like state, intended for the protection of facade wall surfaces</t>
    </r>
  </si>
  <si>
    <t>color similar to RAL 1034-apricot</t>
  </si>
  <si>
    <t>color similar to RAL 6005 pastel-green</t>
  </si>
  <si>
    <t>color similar to RAL 5023 pastel-blue</t>
  </si>
  <si>
    <t>color similar to RAL 3011 pastel-red</t>
  </si>
  <si>
    <t>color similar to RAL 8002 brown</t>
  </si>
  <si>
    <r>
      <t xml:space="preserve">Bitulit (previous coating for waterproofing)
</t>
    </r>
    <r>
      <rPr>
        <sz val="10"/>
        <rFont val="Arial"/>
        <family val="2"/>
        <charset val="238"/>
      </rPr>
      <t>It is used as delivered (cold process) without heating</t>
    </r>
  </si>
  <si>
    <r>
      <t xml:space="preserve">POLYASBITOL (cold coating for waterproofing)
</t>
    </r>
    <r>
      <rPr>
        <sz val="10"/>
        <rFont val="Arial"/>
        <family val="2"/>
        <charset val="238"/>
      </rPr>
      <t>It is used as delivered (cold process) without heating</t>
    </r>
  </si>
  <si>
    <r>
      <rPr>
        <b/>
        <sz val="10"/>
        <rFont val="Arial"/>
        <family val="2"/>
        <charset val="238"/>
      </rPr>
      <t xml:space="preserve">Ter paper </t>
    </r>
    <r>
      <rPr>
        <sz val="10"/>
        <rFont val="Arial"/>
        <family val="2"/>
        <charset val="238"/>
      </rPr>
      <t>Bituminous waterproofing tape.</t>
    </r>
  </si>
  <si>
    <r>
      <t xml:space="preserve">Condor V-3 (waterproof tape)
</t>
    </r>
    <r>
      <rPr>
        <sz val="10"/>
        <rFont val="Arial"/>
        <family val="2"/>
        <charset val="238"/>
      </rPr>
      <t>Plastomer-bituminous tape,
glass mat, thickness: ≥ 3 mm</t>
    </r>
  </si>
  <si>
    <r>
      <t xml:space="preserve">Entrance door of PVC (set position)
</t>
    </r>
    <r>
      <rPr>
        <sz val="10"/>
        <color indexed="8"/>
        <rFont val="Arial"/>
        <family val="2"/>
        <charset val="238"/>
      </rPr>
      <t>Profile color: white RAL 9003 
Number of chambers: ≥ 5 chambers 
width x height (masonry measures)</t>
    </r>
  </si>
  <si>
    <t xml:space="preserve">one wing  90x210 cm - Left      90 cm </t>
  </si>
  <si>
    <t>one wing  90x210 cm - Right    90 cm</t>
  </si>
  <si>
    <t>two wings 120x210 cm - Left        90+30 cm</t>
  </si>
  <si>
    <t>two wings 120x210 cm - Right    90+30 cm</t>
  </si>
  <si>
    <r>
      <t xml:space="preserve">Windows made of PVC (set position)
</t>
    </r>
    <r>
      <rPr>
        <sz val="10"/>
        <rFont val="Arial"/>
        <family val="2"/>
        <charset val="238"/>
      </rPr>
      <t>Vertical and horizontal opening, color profile: white RAL 9003, the number of chambers: ≥ 5 chambers 
width x height (masonry measures)</t>
    </r>
  </si>
  <si>
    <t xml:space="preserve">one wing 60x60 cm </t>
  </si>
  <si>
    <t>one wing 80x80 cm</t>
  </si>
  <si>
    <t xml:space="preserve">one wing 80x120 cm    </t>
  </si>
  <si>
    <t xml:space="preserve">one wing 80x140 cm </t>
  </si>
  <si>
    <t>one wing 100x120 cm</t>
  </si>
  <si>
    <t>one wing 100x140 cm</t>
  </si>
  <si>
    <t>two wings 120x120 cm</t>
  </si>
  <si>
    <t>two wings 120x140 cm</t>
  </si>
  <si>
    <t xml:space="preserve">two wings 140x120 cm </t>
  </si>
  <si>
    <t xml:space="preserve">two wings 140x140 cm </t>
  </si>
  <si>
    <t>two wings 160x120 cm</t>
  </si>
  <si>
    <t>two wings 160x140 cm</t>
  </si>
  <si>
    <t>Roof window with aluminum flashings of laminated and impregnated fir timber</t>
  </si>
  <si>
    <t>66 x 118 (width x height)</t>
  </si>
  <si>
    <t>78 x 98   (width x height)</t>
  </si>
  <si>
    <t>78 x 118 (width x height)</t>
  </si>
  <si>
    <r>
      <t xml:space="preserve">Balcony doors from PVC (set position)
</t>
    </r>
    <r>
      <rPr>
        <sz val="10"/>
        <color indexed="8"/>
        <rFont val="Arial"/>
        <family val="2"/>
        <charset val="238"/>
      </rPr>
      <t>Profile color: white RAL 9003 
Number of chambers: ≥ 5 chambers 
width x height (masonry measures)</t>
    </r>
  </si>
  <si>
    <t xml:space="preserve">one wing  90x210 cm - Left     </t>
  </si>
  <si>
    <t xml:space="preserve">one wing  90x210 cm - Right    </t>
  </si>
  <si>
    <t>two wings 140x210 cm</t>
  </si>
  <si>
    <r>
      <t xml:space="preserve">Internal doors filled with cardboard honeycomb (set position)
</t>
    </r>
    <r>
      <rPr>
        <sz val="10"/>
        <rFont val="Arial"/>
        <family val="2"/>
        <charset val="238"/>
      </rPr>
      <t>width x height (external measures footer)</t>
    </r>
  </si>
  <si>
    <t>70x205 cm - Left     (depth door 0-16 cm)</t>
  </si>
  <si>
    <t>70x205 cm - Left     (depth door 16-30 cm)</t>
  </si>
  <si>
    <t>70x205 cm - Right   (depth door  0-16 cm)</t>
  </si>
  <si>
    <t>70x205 cm - Right   (depth door  16-30 cm)</t>
  </si>
  <si>
    <t>80x205 cm - Left     (depth door 0-16 cm)</t>
  </si>
  <si>
    <t>80x205 cm - Left     (depth door 16-30 cm)</t>
  </si>
  <si>
    <t>80x205 cm - Right   (depth door  0-16 cm)</t>
  </si>
  <si>
    <t>80x205 cm - Right   (depth door  16-30 cm)</t>
  </si>
  <si>
    <t>90x205 cm - Left     (depth door 0-16 cm)</t>
  </si>
  <si>
    <t>90x205 cm - Left     (depth door 16-30 cm)</t>
  </si>
  <si>
    <t>90x205 cm - Right   (depth door  0-16 cm)</t>
  </si>
  <si>
    <t>90x205 cm - Right   (depth door  16-30 cm)</t>
  </si>
  <si>
    <t>BASIC BUILDING MATERIALS</t>
  </si>
  <si>
    <t>MASONRY, PLASTERING FAIRING AND PAINTING MATERIAL</t>
  </si>
  <si>
    <t>FLOORING, LAMINATE, TILES AND XPS</t>
  </si>
  <si>
    <t>FACADE MATERIAL</t>
  </si>
  <si>
    <t>WATERPROOFING MATERIAL</t>
  </si>
  <si>
    <t>DOORS AND WINDOWS</t>
  </si>
  <si>
    <t>OTHER EQUIPMENT AND SUPPLIES</t>
  </si>
  <si>
    <t>WATER SUPPLY AND SEWAGE</t>
  </si>
  <si>
    <t>WATER SUPPLY</t>
  </si>
  <si>
    <t>Description of building materials</t>
  </si>
  <si>
    <t>KOD/
CODE</t>
  </si>
  <si>
    <t>Jed.
prod./
UNIT</t>
  </si>
  <si>
    <t xml:space="preserve">Jedinična
prod.cena/
UNIT PRICE </t>
  </si>
  <si>
    <t>ZBIR UKUPNO PO MATERIJALIMA/
SUM PRICE</t>
  </si>
  <si>
    <t>ID KORISNIKA/ USER ID</t>
  </si>
  <si>
    <t>IME KORISNIKA/ NAME</t>
  </si>
  <si>
    <t>PREZIME KORISNIKA/ SURNAME</t>
  </si>
  <si>
    <t>TELEFON KORISNIKA/ PHONE</t>
  </si>
  <si>
    <t>OPŠTINA ISPORUKE/ MUNICIPALITY</t>
  </si>
  <si>
    <t>MESTO ISPORUKE/ CITY</t>
  </si>
  <si>
    <t>LOKACIJA ISPORUKE/ LOCATION OF DELIVERY</t>
  </si>
  <si>
    <t>UKUPNO PO KORISNIKU/ TOTAL BY BENEFICIARY</t>
  </si>
  <si>
    <t>Zbir Količina po materijalima/
SUM QTY</t>
  </si>
  <si>
    <t>Količina/
QTY</t>
  </si>
  <si>
    <t>UKUPNO/
TOTAL</t>
  </si>
  <si>
    <r>
      <rPr>
        <b/>
        <sz val="10"/>
        <rFont val="Arial"/>
        <family val="2"/>
        <charset val="238"/>
      </rPr>
      <t xml:space="preserve">Jednostruki dimnjak prečnika Ф 140 mm.
</t>
    </r>
    <r>
      <rPr>
        <sz val="10"/>
        <rFont val="Arial"/>
        <family val="2"/>
        <charset val="238"/>
      </rPr>
      <t>Troslojni montažni dimnjački sistem namenjen za sva ložišta i sve vrste goriva, bez ventilacije.</t>
    </r>
    <r>
      <rPr>
        <b/>
        <sz val="10"/>
        <rFont val="Arial"/>
        <family val="2"/>
        <charset val="238"/>
      </rPr>
      <t xml:space="preserve">
</t>
    </r>
    <r>
      <rPr>
        <sz val="10"/>
        <rFont val="Arial"/>
        <family val="2"/>
        <charset val="238"/>
      </rPr>
      <t>Sastavljen je od: dimnjačke cevi od tehničke keramike, izolacije oko cevi dimnjaka od kamene vune minimalne specifične težine 80kg/m3, spoljneg dimnjačkog plašta od lakog betona, vatrostalnog lepka u kartušama, vatrootpornih i gasnonepropusnih atestiranih troslojnih vratanaca , kondenz posude, priključaka za reviziju i ložišta, krovne ploče od staklo betona, nosača tervola i tvrdih tervol ploča za priključke, ventilacione rešetke, dilatacione rozete od nerđajućeg čelika. 
Spoljna dimenzija dimnjačkog plašta za fi14cm=32x32cm.</t>
    </r>
  </si>
  <si>
    <t>SEWAGE</t>
  </si>
  <si>
    <t>BATHROOM EQUPIMENT</t>
  </si>
  <si>
    <t>KITCHEN EQUIPMENT</t>
  </si>
  <si>
    <t>Lighting</t>
  </si>
  <si>
    <t>Earthing and lightning protection</t>
  </si>
  <si>
    <r>
      <t>kitchen sink "Inox" two-part
(</t>
    </r>
    <r>
      <rPr>
        <sz val="10"/>
        <rFont val="Arial"/>
        <family val="2"/>
        <charset val="238"/>
      </rPr>
      <t>made of stainless steel)
approx. dim:  780 x 435 x 150 mm</t>
    </r>
  </si>
  <si>
    <r>
      <t xml:space="preserve">Electric storage water heater 5l
</t>
    </r>
    <r>
      <rPr>
        <sz val="10"/>
        <rFont val="Arial"/>
        <family val="2"/>
        <charset val="238"/>
      </rPr>
      <t>Fitting over the sink, vertical heater 2 kW, 230V, caldron made ​​of plastic with the materials for installation</t>
    </r>
  </si>
  <si>
    <t>Sink-standing single lever chrome mixer for hot and cold water</t>
  </si>
  <si>
    <r>
      <rPr>
        <b/>
        <sz val="10"/>
        <rFont val="Arial"/>
        <family val="2"/>
        <charset val="238"/>
      </rPr>
      <t>A single chimney diameter 140 mm.</t>
    </r>
    <r>
      <rPr>
        <sz val="10"/>
        <rFont val="Arial"/>
        <family val="2"/>
        <charset val="238"/>
      </rPr>
      <t xml:space="preserve">
Three-layer prefabricated chimney system designed for all furnaces and all types of fuel, with no ventilation. It is composed of: chimney pipe of technical ceramics, pipe insulation around the chimney of stone wool minimum specific weight of 80kg/m3, external chimney mantle of lightweight concrete, refractory adhesive in cartouches, fireproof and gas impermeable certified three-layer side door, condensate pots, connectors for the audit and furnaces, roof tiles of glass concrete girders Tervola and hard tervol plate connections, ventilation grilles, rosettes expansion of stainless steel. The external dimensions of the chimney sleeve fi14cm = 32x32cm.</t>
    </r>
  </si>
  <si>
    <r>
      <t xml:space="preserve">Water supply polyethylene pipe PE 100 PN16
</t>
    </r>
    <r>
      <rPr>
        <sz val="10"/>
        <rFont val="Arial"/>
        <family val="2"/>
        <charset val="238"/>
      </rPr>
      <t>the working pressure of 16 bar (SDR 11)</t>
    </r>
  </si>
  <si>
    <r>
      <rPr>
        <b/>
        <sz val="10"/>
        <rFont val="Arial"/>
        <family val="2"/>
        <charset val="238"/>
      </rPr>
      <t xml:space="preserve">Water pipe PP-R 80 PN20 </t>
    </r>
    <r>
      <rPr>
        <sz val="10"/>
        <rFont val="Arial"/>
        <family val="2"/>
        <charset val="238"/>
      </rPr>
      <t xml:space="preserve">
the working pressure of 20 bar, white or green 
(material: polypropylene random kapolimer)</t>
    </r>
  </si>
  <si>
    <r>
      <rPr>
        <b/>
        <sz val="10"/>
        <rFont val="Arial"/>
        <family val="2"/>
        <charset val="238"/>
      </rPr>
      <t>water gauge</t>
    </r>
    <r>
      <rPr>
        <sz val="10"/>
        <rFont val="Arial"/>
        <family val="2"/>
        <charset val="238"/>
      </rPr>
      <t xml:space="preserve">
flanges, unions and associated equipment for assembly, for pressure up to 16 bar</t>
    </r>
  </si>
  <si>
    <t xml:space="preserve">Horizontal 3/4"    </t>
  </si>
  <si>
    <t xml:space="preserve">Horizontal     1"    </t>
  </si>
  <si>
    <t>Horizontal 5/4"</t>
  </si>
  <si>
    <t>Skip straight valve with a branch drain</t>
  </si>
  <si>
    <t>Gate valve for the wall with cap</t>
  </si>
  <si>
    <t>Angle valve "EK" with cap</t>
  </si>
  <si>
    <t>Thermal insulation of water pipes-type PLAMAFLEX ISO etc..</t>
  </si>
  <si>
    <t>d110 (s min.   3,2)    length 6,0m</t>
  </si>
  <si>
    <t>d160 (s min.   4,0)    length 6,0m</t>
  </si>
  <si>
    <r>
      <rPr>
        <b/>
        <sz val="10"/>
        <color indexed="8"/>
        <rFont val="Arial"/>
        <family val="2"/>
        <charset val="238"/>
      </rPr>
      <t>Plastic PP pipes SDR 51 / SN2 / PN4</t>
    </r>
    <r>
      <rPr>
        <sz val="10"/>
        <color indexed="8"/>
        <rFont val="Arial"/>
        <family val="2"/>
        <charset val="238"/>
      </rPr>
      <t xml:space="preserve">
for internal (home) distribution, household sewage</t>
    </r>
  </si>
  <si>
    <r>
      <t xml:space="preserve">PVC sewer pipe SDR 41 / CH4 / PN5
</t>
    </r>
    <r>
      <rPr>
        <sz val="10"/>
        <color indexed="8"/>
        <rFont val="Arial"/>
        <family val="2"/>
        <charset val="238"/>
      </rPr>
      <t>for external distribution, household and street sewage</t>
    </r>
  </si>
  <si>
    <t>d50     (s min.   1,8)    length 3,0m</t>
  </si>
  <si>
    <t>d75     (s min.   1,9)    length 3,0m</t>
  </si>
  <si>
    <t>d110  (s min.   2,7)    length 3,0m</t>
  </si>
  <si>
    <r>
      <rPr>
        <b/>
        <sz val="10"/>
        <color indexed="8"/>
        <rFont val="Arial"/>
        <family val="2"/>
        <charset val="238"/>
      </rPr>
      <t>Shallow PE floor drain with horizontal outlet</t>
    </r>
    <r>
      <rPr>
        <sz val="10"/>
        <color indexed="8"/>
        <rFont val="Arial"/>
        <family val="2"/>
        <charset val="238"/>
      </rPr>
      <t xml:space="preserve"> d50 size 150x150mm</t>
    </r>
  </si>
  <si>
    <r>
      <rPr>
        <b/>
        <sz val="10"/>
        <color indexed="8"/>
        <rFont val="Arial"/>
        <family val="2"/>
        <charset val="238"/>
      </rPr>
      <t>Wall siphon with drainage brass tubes</t>
    </r>
    <r>
      <rPr>
        <sz val="10"/>
        <color indexed="8"/>
        <rFont val="Arial"/>
        <family val="2"/>
        <charset val="238"/>
      </rPr>
      <t xml:space="preserve"> d32 (washing machines, dishwashers)</t>
    </r>
  </si>
  <si>
    <t>Ceramic toilet bowl class 1</t>
  </si>
  <si>
    <r>
      <t xml:space="preserve">Low mounting plastic-wall toilet tank
</t>
    </r>
    <r>
      <rPr>
        <sz val="10"/>
        <rFont val="Arial"/>
        <family val="2"/>
        <charset val="238"/>
      </rPr>
      <t>for low installation above the toilet bowl float and all the parts required for the operation of flushing</t>
    </r>
  </si>
  <si>
    <r>
      <rPr>
        <b/>
        <sz val="10"/>
        <rFont val="Arial"/>
        <family val="2"/>
        <charset val="238"/>
      </rPr>
      <t xml:space="preserve">Washbasin with ceramic pillar </t>
    </r>
    <r>
      <rPr>
        <sz val="10"/>
        <rFont val="Arial"/>
        <family val="2"/>
        <charset val="238"/>
      </rPr>
      <t>class 1</t>
    </r>
  </si>
  <si>
    <r>
      <t xml:space="preserve">Rectangular acrylic shower 
</t>
    </r>
    <r>
      <rPr>
        <sz val="10"/>
        <rFont val="Arial"/>
        <family val="2"/>
        <charset val="238"/>
      </rPr>
      <t>size 90x90cm with discharge valve</t>
    </r>
  </si>
  <si>
    <r>
      <rPr>
        <b/>
        <sz val="10"/>
        <rFont val="Arial"/>
        <family val="2"/>
        <charset val="238"/>
      </rPr>
      <t>Electric storage water heater 50l</t>
    </r>
    <r>
      <rPr>
        <sz val="10"/>
        <rFont val="Arial"/>
        <family val="2"/>
        <charset val="238"/>
      </rPr>
      <t xml:space="preserve"> vertical 
heater 2 kW, 230V, caldron made ​​of enameled steel, with supporting material for installation</t>
    </r>
  </si>
  <si>
    <r>
      <t xml:space="preserve">Mirror with shelf above wash basin 
</t>
    </r>
    <r>
      <rPr>
        <sz val="10"/>
        <rFont val="Arial"/>
        <family val="2"/>
        <charset val="238"/>
      </rPr>
      <t>square, min. 80x60cm</t>
    </r>
  </si>
  <si>
    <r>
      <t xml:space="preserve">Lever
</t>
    </r>
    <r>
      <rPr>
        <sz val="10"/>
        <rFont val="Arial"/>
        <family val="2"/>
        <charset val="238"/>
      </rPr>
      <t>chrome lever for cold and hot water</t>
    </r>
  </si>
  <si>
    <t>For shower bath (with shower head and shower hose) Single lever with nickel hoses</t>
  </si>
  <si>
    <t>For washbasin single lever basin standing</t>
  </si>
  <si>
    <t>for washing machine and dishwasher, union DN20/15 taps, and all the equipment for installation</t>
  </si>
  <si>
    <t>Electrical materials and equipment</t>
  </si>
  <si>
    <t>Electrical cables and cable accessories</t>
  </si>
  <si>
    <t>Power cables</t>
  </si>
  <si>
    <t>Installation cables</t>
  </si>
  <si>
    <t>PVC pipe for installations of cables</t>
  </si>
  <si>
    <t>The junction boards and equipment</t>
  </si>
  <si>
    <r>
      <rPr>
        <b/>
        <sz val="10"/>
        <rFont val="Arial"/>
        <family val="2"/>
        <charset val="238"/>
      </rPr>
      <t>Junction board</t>
    </r>
    <r>
      <rPr>
        <sz val="10"/>
        <rFont val="Arial"/>
        <family val="2"/>
        <charset val="238"/>
      </rPr>
      <t xml:space="preserve"> (for flat) for wall mounting with transparent door, with space for 18 modules, DIN rail, IP40
Junction board contains:</t>
    </r>
  </si>
  <si>
    <t>Installation material</t>
  </si>
  <si>
    <r>
      <rPr>
        <b/>
        <sz val="10"/>
        <color indexed="8"/>
        <rFont val="Arial"/>
        <family val="2"/>
        <charset val="238"/>
      </rPr>
      <t>Installation box</t>
    </r>
    <r>
      <rPr>
        <sz val="10"/>
        <color indexed="8"/>
        <rFont val="Arial"/>
        <family val="2"/>
        <charset val="238"/>
      </rPr>
      <t xml:space="preserve">
for installation in the wall</t>
    </r>
  </si>
  <si>
    <r>
      <rPr>
        <b/>
        <sz val="10"/>
        <rFont val="Arial"/>
        <family val="2"/>
        <charset val="238"/>
      </rPr>
      <t>Installation socket</t>
    </r>
    <r>
      <rPr>
        <sz val="10"/>
        <rFont val="Arial"/>
        <family val="2"/>
        <charset val="238"/>
      </rPr>
      <t xml:space="preserve"> IP20 for installation in the wall with a protection contact</t>
    </r>
  </si>
  <si>
    <t>16A, single-phase, 250 V</t>
  </si>
  <si>
    <t>16A, single-phase, double, 250 V</t>
  </si>
  <si>
    <t>16A, three-phase, 400V</t>
  </si>
  <si>
    <r>
      <t xml:space="preserve">Installation socket </t>
    </r>
    <r>
      <rPr>
        <sz val="10"/>
        <color indexed="8"/>
        <rFont val="Arial"/>
        <family val="2"/>
        <charset val="238"/>
      </rPr>
      <t>IP43 with cover for use in wall with protection. contact, 16A, single-phase, 250 V</t>
    </r>
  </si>
  <si>
    <r>
      <rPr>
        <b/>
        <sz val="10"/>
        <color indexed="8"/>
        <rFont val="Arial"/>
        <family val="2"/>
        <charset val="238"/>
      </rPr>
      <t xml:space="preserve">Switches </t>
    </r>
    <r>
      <rPr>
        <sz val="10"/>
        <color indexed="8"/>
        <rFont val="Arial"/>
        <family val="2"/>
        <charset val="238"/>
      </rPr>
      <t xml:space="preserve">
 IP20 for installation in wall</t>
    </r>
  </si>
  <si>
    <t>regular, 10A</t>
  </si>
  <si>
    <t>serial, 10A</t>
  </si>
  <si>
    <t>for bell</t>
  </si>
  <si>
    <t>Installation switch "KIP" 16A</t>
  </si>
  <si>
    <r>
      <rPr>
        <b/>
        <sz val="10"/>
        <color indexed="8"/>
        <rFont val="Arial"/>
        <family val="2"/>
        <charset val="238"/>
      </rPr>
      <t xml:space="preserve">The indicator for the bathroom </t>
    </r>
    <r>
      <rPr>
        <sz val="10"/>
        <color indexed="8"/>
        <rFont val="Arial"/>
        <family val="2"/>
        <charset val="238"/>
      </rPr>
      <t xml:space="preserve">
Three switches 16A and signal lights</t>
    </r>
  </si>
  <si>
    <r>
      <t>Luminaire</t>
    </r>
    <r>
      <rPr>
        <sz val="10"/>
        <color indexed="8"/>
        <rFont val="Arial"/>
        <family val="2"/>
        <charset val="238"/>
      </rPr>
      <t xml:space="preserve"> to be mounted on the ceiling with a 60W incandescent bulb, E-27</t>
    </r>
  </si>
  <si>
    <t>IP 43 for toilet</t>
  </si>
  <si>
    <t>IP 20 for indoor rooms</t>
  </si>
  <si>
    <t>Galvanized strip</t>
  </si>
  <si>
    <r>
      <rPr>
        <b/>
        <sz val="10"/>
        <color indexed="8"/>
        <rFont val="Arial"/>
        <family val="2"/>
        <charset val="238"/>
      </rPr>
      <t>SIP boxes</t>
    </r>
    <r>
      <rPr>
        <sz val="10"/>
        <color indexed="8"/>
        <rFont val="Arial"/>
        <family val="2"/>
        <charset val="238"/>
      </rPr>
      <t xml:space="preserve"> (PS 49) with bonding</t>
    </r>
  </si>
  <si>
    <t>Grounding conductors</t>
  </si>
  <si>
    <t>Installation of low voltage</t>
  </si>
  <si>
    <t>Antenna Coaxial Cable RG 6</t>
  </si>
  <si>
    <r>
      <rPr>
        <b/>
        <sz val="10"/>
        <color indexed="8"/>
        <rFont val="Arial"/>
        <family val="2"/>
        <charset val="238"/>
      </rPr>
      <t xml:space="preserve">Telephone cable with copper conductors </t>
    </r>
    <r>
      <rPr>
        <sz val="10"/>
        <color indexed="8"/>
        <rFont val="Arial"/>
        <family val="2"/>
        <charset val="238"/>
      </rPr>
      <t xml:space="preserve">
IY (St) Y 2x2x0.8mm</t>
    </r>
  </si>
  <si>
    <t>Connectors</t>
  </si>
  <si>
    <t>Phone - RJ11 for mounting in enclosure fi 60mm</t>
  </si>
  <si>
    <t>RTV connector for mounting in enclosure fi 60 mm</t>
  </si>
  <si>
    <r>
      <t xml:space="preserve">Gitter half block </t>
    </r>
    <r>
      <rPr>
        <sz val="10"/>
        <color indexed="8"/>
        <rFont val="Arial"/>
        <family val="2"/>
        <charset val="238"/>
      </rPr>
      <t>(12cm) (l/w/h) 250x120x190mm</t>
    </r>
  </si>
  <si>
    <r>
      <t xml:space="preserve">Gitter block </t>
    </r>
    <r>
      <rPr>
        <sz val="10"/>
        <rFont val="Arial"/>
        <family val="2"/>
        <charset val="238"/>
      </rPr>
      <t>(l/w/h) 250x190x190 mm</t>
    </r>
  </si>
  <si>
    <r>
      <t xml:space="preserve">Brick </t>
    </r>
    <r>
      <rPr>
        <sz val="10"/>
        <color indexed="8"/>
        <rFont val="Arial"/>
        <family val="2"/>
        <charset val="238"/>
      </rPr>
      <t>(full-without holes) (l/w/h) 250x120x65 mm</t>
    </r>
  </si>
  <si>
    <r>
      <t xml:space="preserve">Aerated concrete block for partition wall
</t>
    </r>
    <r>
      <rPr>
        <sz val="10"/>
        <color indexed="8"/>
        <rFont val="Arial"/>
        <family val="2"/>
        <charset val="238"/>
      </rPr>
      <t>(l/w/h) 625x200x200 mm</t>
    </r>
  </si>
  <si>
    <r>
      <t xml:space="preserve">Fert fillings </t>
    </r>
    <r>
      <rPr>
        <sz val="10"/>
        <rFont val="Arial"/>
        <family val="2"/>
        <charset val="238"/>
      </rPr>
      <t xml:space="preserve">(l/w/h) 245x285/275x160 mm </t>
    </r>
  </si>
  <si>
    <t>SUMMARY / REKAPITULACIJA</t>
  </si>
  <si>
    <t>Cement  za betone do MB 30</t>
  </si>
  <si>
    <t>Hidratisani gašeni kreč pripremljen u prahu</t>
  </si>
  <si>
    <t>Armaturna betonska mreža 
dim. (dxš) 6000 x 2150 = 12,9 m2/kom</t>
  </si>
  <si>
    <t>Giter blok (d/š/v) 250x190x190 mm</t>
  </si>
  <si>
    <t>Gitter block (l/w/h) 250x190x190 mm</t>
  </si>
  <si>
    <t>Giter polublok (12cm) (d/š/v) 250x120x190mm</t>
  </si>
  <si>
    <t>Gitter half block (12cm) (l/w/h) 250x120x190mm</t>
  </si>
  <si>
    <t>Opeka puna (d/š/v) 250x120x65 mm</t>
  </si>
  <si>
    <t>Brick (full-without holes) (l/w/h) 250x120x65 mm</t>
  </si>
  <si>
    <t>Blok od porobetona za pregradni zid
(d/š/v) 625x200x200 mm</t>
  </si>
  <si>
    <t>Aerated concrete block for partition wall
(l/w/h) 625x200x200 mm</t>
  </si>
  <si>
    <t>Fert nosači (gredice)
Dužina nosača je jednaka dužini binora = 
širina otvora između zidova + 30 cm.
Broj gredica = dužina prostorije x 0,40</t>
  </si>
  <si>
    <t>Fert beams
Boom length is equal to the length of Binor =
width of the openings between the walls + 30 cm.
Number of beams = length of room x 0.40</t>
  </si>
  <si>
    <t xml:space="preserve">Fert ispuna (d/š/v) 245x285/275x160 mm </t>
  </si>
  <si>
    <t xml:space="preserve">Fert fillings (l/w/h) 245x285/275x160 mm </t>
  </si>
  <si>
    <t>Malter za zidanje 
Pripremljeno krečno - cementno vezivo</t>
  </si>
  <si>
    <t>Mortar for masonry
Prepared lime - cement binder</t>
  </si>
  <si>
    <t>Malter za malterisanje 
Pripremljeno krečno - cementno vezivo</t>
  </si>
  <si>
    <t>Mortar for plastering
Prepared lime - cement binder</t>
  </si>
  <si>
    <t>Krečna glet masa
Bezcementna krečna masa za gletovanje</t>
  </si>
  <si>
    <t>Lime smoothing mass
No cement lime compound for smoothing</t>
  </si>
  <si>
    <t>Poludisperzivna boja 
Poludisperziona boja  razrediva vodom</t>
  </si>
  <si>
    <t>Presovani glineni crep I klase
dimenzija: 400-450x245-275 mm</t>
  </si>
  <si>
    <t>Slemeni crep I klase (žljebnjak)</t>
  </si>
  <si>
    <t>Paropropusna i vodonepropusna krovna  folija kontrola vodene pare iznad termoizolacije</t>
  </si>
  <si>
    <t>Vapour permeable and waterproof roof sheeting control of water vapor above the insulation</t>
  </si>
  <si>
    <t>Staklena mineralna vuna 
termoizolacija potkrovlja između rogova</t>
  </si>
  <si>
    <t>Glass Mineral Wool 
loft insulation between the rafters</t>
  </si>
  <si>
    <t>Parna brana
kontrola vodene pare ispod termoizolacije</t>
  </si>
  <si>
    <t>Vapor barrier 
control of water vapor below the insulation</t>
  </si>
  <si>
    <t>Čamova rezana građa različitog preseka
dužine 400 cm</t>
  </si>
  <si>
    <t>Fir lumber of different cross-section
length 400 cm</t>
  </si>
  <si>
    <t>Čamova rezana građa različitog preseka
dužine 600 cm</t>
  </si>
  <si>
    <t>Građevinska daska - fosna
4,8/25/400 cm</t>
  </si>
  <si>
    <t>Fir board
4,8/25/400 cm</t>
  </si>
  <si>
    <t>Krovna daska od čamove rezane građe 
2,4-2,5/15 cm, isporučuje se dužine l=3,0 metra</t>
  </si>
  <si>
    <t>Roof fir board
2,4-2,5/15 cm, lenght l=3,0 m</t>
  </si>
  <si>
    <t>Krovna letva od čamove rezane građe 
 3 / 5 cm , isporučuje se dužine l=3,0 metra</t>
  </si>
  <si>
    <t>Fir batten
 3 / 5 cm , lenght l=3,0 m</t>
  </si>
  <si>
    <t>OSB3  vlagootporne konstruktivne ploče
d=18 mm / dim. 2440 x 1220</t>
  </si>
  <si>
    <t>Standardne gips kartonske ploče - Tip A
dimenzije: 1200-1250 x 2000 mm</t>
  </si>
  <si>
    <t>Standard plasterboard table - Type A
dim: 1200-1250 x 2000 mm</t>
  </si>
  <si>
    <t>Vlagootporne gips kartonske ploče - Tip H2
dimenzije: 1200-1250 x 2000 mm</t>
  </si>
  <si>
    <t>Moisture resistant Plasterboard - Type H2
dim: 1200-1250 x 2000 mm</t>
  </si>
  <si>
    <t>Čelični pocinkovani i farbani olučni elementi prečnika: Ø 100 mm dužine 600 cm</t>
  </si>
  <si>
    <t>Galvanized steel and painted gutter elements diameter: Ø 100 mm length 600 cm</t>
  </si>
  <si>
    <t>Unutrašnje podne keramičke pločice
Min. dimenzije pločica: 200x300 mm</t>
  </si>
  <si>
    <t>Floor tiles for inside
Min. tile size: 200x300 mm</t>
  </si>
  <si>
    <t>Unutrašnje zidne keramičke pločice 
Min. dimenzije pločica: 200x300 mm</t>
  </si>
  <si>
    <t>Wall tiles for inside
Min. tile size: 200x300 mm</t>
  </si>
  <si>
    <t>Lepak za keramičke pločice
Fleksibilni, polimer-cementni lepak</t>
  </si>
  <si>
    <t>Glue for ceramic tiles
Flexible, polymer-cement glue</t>
  </si>
  <si>
    <t>Fleksibilna masa za fugovanje
Vodoodbojna fug masa na bazi cementa</t>
  </si>
  <si>
    <t>Flexible mass for grouting
Waterproof grout cement based</t>
  </si>
  <si>
    <t>Laminat - jakopresovani (HLP)
sa klik sistemom, dezen: hrast natur (prirodni)</t>
  </si>
  <si>
    <t>Laminate (HLP)
with click system, design: oak natural (natural)</t>
  </si>
  <si>
    <t>Lajsne za laminat od medijapana 
materijal: medijapan / MDF</t>
  </si>
  <si>
    <t>Moldings for laminate MDF
Material: MDF / MDF</t>
  </si>
  <si>
    <t>Podloga za laminat od polietilenske pene
Sunđerasta podloga za laminat</t>
  </si>
  <si>
    <t>The base for laminate of polyethylene foam
Foam base for laminate</t>
  </si>
  <si>
    <t>Cementni suvi estrih (cementna košuljica).
Pripremljeno cementno praškasto vezivo</t>
  </si>
  <si>
    <t>Cement dry screed (cement screed)
Prepared cement powder binder</t>
  </si>
  <si>
    <t>Građevinska PVC folija Za razdvajanje cementne košuljice od termo izolacije.</t>
  </si>
  <si>
    <t>PVC foil for construction. To separate the cement screed of thermal insulation.</t>
  </si>
  <si>
    <t>Stirodur (XPS za izolaciju na podovima)
ploča od ekstrudirane polistirenske pene</t>
  </si>
  <si>
    <t>Stirodur (XPS insulation for floors)
panel of extruded polystyrene foam</t>
  </si>
  <si>
    <t xml:space="preserve">EPS za termoizolaciju fasadnih zidova
ploča od ekspandiranog polistirena </t>
  </si>
  <si>
    <t>Thermal insulation for facade walls (EPS)
plates made of expanded polystyrene</t>
  </si>
  <si>
    <t xml:space="preserve">GrađevinskI lepak za EPS ploče 
cementni lepak namenjen za lepljenje ploča od ekspandiranog polistirena (EPS) i armiranje armaturne (rabic) mrežice </t>
  </si>
  <si>
    <t>Construction glue for EPS plates
cement adhesive for gluing plates made of expanded polystyrene (EPS) and reinforcing wire (rabic) net</t>
  </si>
  <si>
    <t>Armaturna (rabic) staklena mrežica.
Visokokvalitetna alkalno postojana staklena mrežica</t>
  </si>
  <si>
    <t>Reinforcing (rabic) fiberglass mesh
High quality alkali resistant fiberglass mesh</t>
  </si>
  <si>
    <t>Aktivni predpremaz pre nanošenja tankoslojnog fasadnog maltera.
predpremaz za izjednačavanje upijanja - podloga</t>
  </si>
  <si>
    <t>Active primer before applying the thin-layer plaster primer for the equalization of absorption surface</t>
  </si>
  <si>
    <t>Fasadni tankoslojni akrilni malter
Završni malter u pastoznom stanju, namenjen za zaštitu fasadnih zidnih površina</t>
  </si>
  <si>
    <t>Facade thin-layer acrylic plaster
Finishing plaster in paste-like state, intended for the protection of facade wall surfaces</t>
  </si>
  <si>
    <t>Bitulit (prethodni premaz za hidroizolaciju)
Upotrebljava se u isporučenom stanju (hladan  postupak ) bez zagrevanja</t>
  </si>
  <si>
    <t>Bitulit (previous coating for waterproofing)
It is used as delivered (cold process) without heating</t>
  </si>
  <si>
    <t>Poliazbitol (hladni premaz za hidroizolaciju) Upotrebljava se u isporučenom stanju (hladan postupak) bez zagrevanja</t>
  </si>
  <si>
    <t>POLYASBITOL (cold coating for waterproofing)
It is used as delivered (cold process) without heating</t>
  </si>
  <si>
    <t>Ter papir Bitumenska hidroizolaciona traka.</t>
  </si>
  <si>
    <t>Ter paper Bituminous waterproofing tape.</t>
  </si>
  <si>
    <t>Kondor V-3 (hidroizolaciona traka)
Plastomer-bitumenska traka, 
uložak stakleni voal, debljina:  ≥ 3 mm</t>
  </si>
  <si>
    <t>Condor V-3 (waterproof tape)
Plastomer-bituminous tape,
glass mat, thickness: ≥ 3 mm</t>
  </si>
  <si>
    <t>Ulazna vrata od PVC-a (komplet pozicija). 
boja profila: bela RAL 9003
broj komora: ≥  5 komora
širina x visina (zidarske mere)</t>
  </si>
  <si>
    <t>Entrance door of PVC (set position)
Profile color: white RAL 9003 
Number of chambers: ≥ 5 chambers 
width x height (masonry measures)</t>
  </si>
  <si>
    <t>Prozori od PVC-a (komplet pozicija).
Vertikalno i horizontalno otvaranje, boja profila: bela RAL 9003, broj komora: ≥  5 komora
širina x visina (zidarske mere)</t>
  </si>
  <si>
    <t>Windows made of PVC (set position)
Vertical and horizontal opening, color profile: white RAL 9003, the number of chambers: ≥ 5 chambers 
width x height (masonry measures)</t>
  </si>
  <si>
    <t>Balkonska vrata od PVC-a (komplet pozicija). 
boja profila: bela RAL 9003
broj komora: ≥  5 komora
širina x visina (zidarske mere)</t>
  </si>
  <si>
    <t>Balcony doors from PVC (set position)
Profile color: white RAL 9003 
Number of chambers: ≥ 5 chambers 
width x height (masonry measures)</t>
  </si>
  <si>
    <t>Unutrašnja vrata sa ispunom od kartonskog saća (komplet pozicija). 
širina x visina (spoljna mera futera)</t>
  </si>
  <si>
    <t>Internal doors filled with cardboard honeycomb (set position)
width x height (external measures footer)</t>
  </si>
  <si>
    <t>A single chimney diameter 140 mm.
Three-layer prefabricated chimney system designed for all furnaces and all types of fuel, with no ventilation. It is composed of: chimney pipe of technical ceramics, pipe insulation around the chimney of stone wool minimum specific weight of 80kg/m3, external chimney mantle of lightweight concrete, refractory adhesive in cartouches, fireproof and gas impermeable certified three-layer side door, condensate pots, connectors for the audit and furnaces, roof tiles of glass concrete girders Tervola and hard tervol plate connections, ventilation grilles, rosettes expansion of stainless steel. The external dimensions of the chimney sleeve fi14cm = 32x32cm.</t>
  </si>
  <si>
    <t>Vodovodne polietilenske cevi  PE 100 PN16
za radni pritisak 16 bara (SDR 11)</t>
  </si>
  <si>
    <t>Water supply polyethylene pipe PE 100 PN16
the working pressure of 16 bar (SDR 11)</t>
  </si>
  <si>
    <t>Vodovodne cevi  PP-R 80 PN20 
za radni pritisak 20 bara, bele ili zelene boje
(materijal: polipropilen-random kapolimer)</t>
  </si>
  <si>
    <t>Water pipe PP-R 80 PN20 
the working pressure of 20 bar, white or green 
(material: polypropylene random kapolimer)</t>
  </si>
  <si>
    <t>Vodomer 
sa prirubnicama, holenderima i pripadajućom opremom za montažu, za pritisak do 16 bara</t>
  </si>
  <si>
    <t>water gauge
flanges, unions and associated equipment for assembly, for pressure up to 16 bar</t>
  </si>
  <si>
    <t>PVC kanalizacione cevi SDR 41 / SN4 / PN5
za spoljni razvod, kućna i ulična kanalizacija</t>
  </si>
  <si>
    <t>PVC sewer pipe SDR 41 / CH4 / PN5
for external distribution, household and street sewage</t>
  </si>
  <si>
    <t>Plastične PP cevi SDR 51 / SN2 / PN4
za unutrašnji (kućni) razvod, kućna kanalizacija</t>
  </si>
  <si>
    <t>Plastic PP pipes SDR 51 / SN2 / PN4
for internal (home) distribution, household sewage</t>
  </si>
  <si>
    <t>Plitki PE podni slivnik d50 sa horizontalnim odvodom dimenzija 150x150mm</t>
  </si>
  <si>
    <t>Shallow PE floor drain with horizontal outlet d50 size 150x150mm</t>
  </si>
  <si>
    <t>Zidni sifoni sa odvodnom mesinganom cevi d32 (mašina za pranje veša i sudova)</t>
  </si>
  <si>
    <t>Wall siphon with drainage brass tubes d32 (washing machines, dishwashers)</t>
  </si>
  <si>
    <t>WC šolja od keramike  I klase</t>
  </si>
  <si>
    <t>Niskomontažni plastični predzidni vodokotlić 
za nisku montažu iznad wc šolje sa plovkom i svim potrebnim delovima za funkcionisanje vodokotlića</t>
  </si>
  <si>
    <t>Low mounting plastic-wall toilet tank
for low installation above the toilet bowl float and all the parts required for the operation of flushing</t>
  </si>
  <si>
    <t>Umivaonikom sa stubom od keramike  I klase</t>
  </si>
  <si>
    <t>Washbasin with ceramic pillar class 1</t>
  </si>
  <si>
    <t>Pravougaona akrilna tuš kada
dimenzija 90x90cm sa odlivnim ventilom</t>
  </si>
  <si>
    <t>Rectangular acrylic shower 
size 90x90cm with discharge valve</t>
  </si>
  <si>
    <t>Električni akumulacioni bojler 50l vertikalni 
grejač 2 kW, napon 230V, kazan izrađen od emajliranog lima, sa  pratećim materijalom za ugradnju</t>
  </si>
  <si>
    <t>Electric storage water heater 50l vertical 
heater 2 kW, 230V, caldron made ​​of enameled steel, with supporting material for installation</t>
  </si>
  <si>
    <t>Ogledalo sa etažerom (iznad umivaonika)
četvrtasto, min. dimenzija 80x60cm</t>
  </si>
  <si>
    <t>Mirror with shelf above wash basin 
square, min. 80x60cm</t>
  </si>
  <si>
    <t>Baterije (slavine) 
hromirane baterije za hladnu i toplu vodu</t>
  </si>
  <si>
    <t>Lever
chrome lever for cold and hot water</t>
  </si>
  <si>
    <t>Korito sudopere od "Inox "-a (dvodelno)
(izrađeno od plemenitog nerđajućeg čelika)
orjenacione dimenzije:  780 x 435 x 150 mm</t>
  </si>
  <si>
    <t>kitchen sink "Inox" two-part
(made of stainless steel)
approx. dim:  780 x 435 x 150 mm</t>
  </si>
  <si>
    <t>Električni akumulacioni bojler 5l
za ugradnju iznad sudopere, vertikalni grejač 2 kW, napon 230V, kazan izrađen od plastike
sa  pratećim materijalom za ugradnju</t>
  </si>
  <si>
    <t>Electric storage water heater 5l
Fitting over the sink, vertical heater 2 kW, 230V, caldron made ​​of plastic with the materials for installation</t>
  </si>
  <si>
    <t xml:space="preserve">Baterija za sudoperu jednoručna stojeća hromirana baterija za hladnu i toplu vodu </t>
  </si>
  <si>
    <t>Junction board (for flat) for wall mounting with transparent door, with space for 18 modules, DIN rail, IP40
Junction board contains:</t>
  </si>
  <si>
    <t>Instalaciona kutija
za ugradnju u završnu obradu zida</t>
  </si>
  <si>
    <t>Installation box
for installation in the wall</t>
  </si>
  <si>
    <t>Instalaciona priključnica IP20 za ugradnju u završnu obradu zida sa zaštitnim kontaktom</t>
  </si>
  <si>
    <t>Installation socket IP20 for installation in the wall with a protection contact</t>
  </si>
  <si>
    <t>Instalaciona priključnica IP43 sa poklopcem za ugradnju u završnu obradu zida, sa zaštit. kontaktom, 16A, monofazna, 250 V</t>
  </si>
  <si>
    <t>Installation socket IP43 with cover for use in wall with protection. contact, 16A, single-phase, 250 V</t>
  </si>
  <si>
    <t>Prekidači
 IP20 za ugradnju u završnu obradu zida</t>
  </si>
  <si>
    <t>Switches 
 IP20 for installation in wall</t>
  </si>
  <si>
    <t>Indikator za kupatilo
 sa tri sklopke 16A i signalnim sijalicama</t>
  </si>
  <si>
    <t>The indicator for the bathroom 
Three switches 16A and signal lights</t>
  </si>
  <si>
    <t xml:space="preserve">Svetiljka za montažu na plafon  sa inkadescentnom sijalicom 60W, E-27, </t>
  </si>
  <si>
    <t>Luminaire to be mounted on the ceiling with a 60W incandescent bulb, E-27</t>
  </si>
  <si>
    <t>SIP ormarić (PS49) sa sabirnicom za izjednačenje potencijala</t>
  </si>
  <si>
    <t>SIP boxes (PS 49) with bonding</t>
  </si>
  <si>
    <t>Telefonski kabl sa bakarnim provodnicima 
IY(St)Y 2x2x0.8mm</t>
  </si>
  <si>
    <t>Telephone cable with copper conductors 
IY (St) Y 2x2x0.8mm</t>
  </si>
  <si>
    <t>10.6.1</t>
  </si>
  <si>
    <t>10.6.2</t>
  </si>
  <si>
    <t>10.6.3</t>
  </si>
  <si>
    <t>10.8.1</t>
  </si>
  <si>
    <t>10.8.2</t>
  </si>
  <si>
    <t>10.8.3</t>
  </si>
  <si>
    <t>10.8.4</t>
  </si>
  <si>
    <t>10.11.1</t>
  </si>
  <si>
    <t>10.11.2</t>
  </si>
  <si>
    <t>10.13.1</t>
  </si>
  <si>
    <t>10.13.2</t>
  </si>
  <si>
    <t>10.13.3</t>
  </si>
  <si>
    <t>10.16.1</t>
  </si>
  <si>
    <t>10.16.2</t>
  </si>
  <si>
    <t>Proizvođač/ Manufacturer</t>
  </si>
  <si>
    <t>Napomena/ Remark</t>
  </si>
  <si>
    <t>Oznaka proizvoda/ Product label</t>
  </si>
  <si>
    <t>popuniti zelena polja u VendorsList</t>
  </si>
  <si>
    <t xml:space="preserve">SUM PRICE /
 UKUPNA CENA
</t>
  </si>
  <si>
    <t>POTPROJEKAT/ SUBPROJECT</t>
  </si>
  <si>
    <t>Biber crep I klase</t>
  </si>
  <si>
    <t>Biber clay tiles class 1</t>
  </si>
  <si>
    <t>SRB5</t>
  </si>
  <si>
    <r>
      <rPr>
        <b/>
        <sz val="10"/>
        <color indexed="8"/>
        <rFont val="Arial"/>
        <family val="2"/>
      </rPr>
      <t>Jednostruki dimnjak prečnika Ф 140 mm.</t>
    </r>
    <r>
      <rPr>
        <sz val="10"/>
        <color indexed="8"/>
        <rFont val="Arial"/>
        <family val="2"/>
        <charset val="238"/>
      </rPr>
      <t xml:space="preserve">
Troslojni montažni dimnjački sistem namenjen za sva ložišta i sve vrste goriva, bez ventilacije.
Sastavljen je od: dimnjačke cevi od tehničke keramike, izolacije oko cevi dimnjaka od kamene vune minimalne specifične težine 80kg/m3, spoljneg dimnjačkog plašta od lakog betona, vatrostalnog lepka u kartušama, vatrootpornih i gasnonepropusnih atestiranih troslojnih vratanaca , kondenz posude, priključaka za reviziju i ložišta, krovne ploče od staklo betona, nosača tervola i tvrdih tervol ploča za priključke, ventilacione rešetke, dilatacione rozete od nerđajućeg čelika. 
Spoljna dimenzija dimnjačkog plašta za fi14cm=32x32cm.</t>
    </r>
  </si>
  <si>
    <r>
      <t xml:space="preserve">Jednostruki dimnjak prečnika Ф 140 mm.
</t>
    </r>
    <r>
      <rPr>
        <sz val="10"/>
        <rFont val="Arial"/>
        <family val="2"/>
      </rPr>
      <t>Troslojni montažni dimnjački sistem namenjen za sva ložišta i sve vrste goriva, bez ventilacije.
Sastavljen je od: dimnjačke cevi od tehničke keramike, izolacije oko cevi dimnjaka od kamene vune minimalne specifične težine 80kg/m3, spoljneg dimnjačkog plašta od lakog betona, vatrostalnog lepka u kartušama, vatrootpornih i gasnonepropusnih atestiranih troslojnih vratanaca , kondenz posude, priključaka za reviziju i ložišta, krovne ploče od staklo betona, nosača tervola i tvrdih tervol ploča za priključke, ventilacione rešetke, dilatacione rozete od nerđajućeg čelika. 
Spoljna dimenzija dimnjačkog plašta za fi14cm=32x32cm.</t>
    </r>
  </si>
  <si>
    <r>
      <t xml:space="preserve">10.4 E4 Razvodna tabla Stanska, za ugradnju na zid sa transparentim vratima, sa mestom za 18 modula, DIN šinom, IP40
Razvodna tabla sadrži :
</t>
    </r>
    <r>
      <rPr>
        <sz val="10"/>
        <rFont val="Arial"/>
        <family val="2"/>
      </rPr>
      <t xml:space="preserve">
1. Jednopolni instalacioni prekidač
(automatski osigurač) za montažu na DIN šinu nom. napona 230V/400V, 50Hz; karakteristike B; prekidne moći 6kA:
- nazivne struje 6A -</t>
    </r>
    <r>
      <rPr>
        <b/>
        <sz val="10"/>
        <rFont val="Arial"/>
        <family val="2"/>
      </rPr>
      <t>komada 1</t>
    </r>
    <r>
      <rPr>
        <sz val="10"/>
        <rFont val="Arial"/>
        <family val="2"/>
      </rPr>
      <t>,
- nazivne struje 10A-</t>
    </r>
    <r>
      <rPr>
        <b/>
        <sz val="10"/>
        <rFont val="Arial"/>
        <family val="2"/>
      </rPr>
      <t>komada 2</t>
    </r>
    <r>
      <rPr>
        <sz val="10"/>
        <rFont val="Arial"/>
        <family val="2"/>
      </rPr>
      <t xml:space="preserve">
- nazivne struje 16A- </t>
    </r>
    <r>
      <rPr>
        <b/>
        <sz val="10"/>
        <rFont val="Arial"/>
        <family val="2"/>
      </rPr>
      <t>komada 9</t>
    </r>
    <r>
      <rPr>
        <sz val="10"/>
        <rFont val="Arial"/>
        <family val="2"/>
      </rPr>
      <t xml:space="preserve">
2. Signalna sijalica
za signalizaciju tarife 230V za ugradnju u stansku razvodnu tablu, montažu na DIN šinu- </t>
    </r>
    <r>
      <rPr>
        <b/>
        <sz val="10"/>
        <rFont val="Arial"/>
        <family val="2"/>
      </rPr>
      <t>komada 1;</t>
    </r>
    <r>
      <rPr>
        <sz val="10"/>
        <rFont val="Arial"/>
        <family val="2"/>
      </rPr>
      <t xml:space="preserve">
3. FID sklopka za ugradnju u stansku razvodnu tablu, montažu na DIN šinu
-16A/30mA,  2-polna,   230V, 50Hz-</t>
    </r>
    <r>
      <rPr>
        <b/>
        <sz val="10"/>
        <rFont val="Arial"/>
        <family val="2"/>
      </rPr>
      <t>komada 2</t>
    </r>
    <r>
      <rPr>
        <sz val="10"/>
        <rFont val="Arial"/>
        <family val="2"/>
      </rPr>
      <t xml:space="preserve">; 
-25A/0,5A,    4-polna,    230V/400V, 50Hz- </t>
    </r>
    <r>
      <rPr>
        <b/>
        <sz val="10"/>
        <rFont val="Arial"/>
        <family val="2"/>
      </rPr>
      <t>komada 1</t>
    </r>
    <r>
      <rPr>
        <sz val="10"/>
        <rFont val="Arial"/>
        <family val="2"/>
      </rPr>
      <t>;
3. Instalaciono zvono 230V, 50Hz; za ugradnju u stansku razvodnu tablu, montažu na DIN šinu-</t>
    </r>
    <r>
      <rPr>
        <b/>
        <sz val="10"/>
        <rFont val="Arial"/>
        <family val="2"/>
      </rPr>
      <t>komada 1</t>
    </r>
  </si>
  <si>
    <t>Stana</t>
  </si>
  <si>
    <t>Stamenić</t>
  </si>
  <si>
    <t>064/84-75-463</t>
  </si>
  <si>
    <t>Bajina Bašta</t>
  </si>
  <si>
    <t>Slotuša</t>
  </si>
  <si>
    <t>Miloš</t>
  </si>
  <si>
    <t>Milosavljević</t>
  </si>
  <si>
    <t>064/93-81-510</t>
  </si>
  <si>
    <t>Slobodana Penezića Krcuna 7</t>
  </si>
  <si>
    <t>Napomena I:</t>
  </si>
  <si>
    <t>štampati samo sheetove (SUMMARY, CENA)</t>
  </si>
  <si>
    <t>Napomena II:</t>
  </si>
  <si>
    <t>Na zahtev Naručioca, najkasnije 10 dana nakon zaključenja ugovora, Dobavljač je dužan da dostavi kompletno popunjenu Vendors listu u skladu sa zahtevima datim u delu C tenderskog dosijea, dokument: PROJEKTNI ZADATAK ZA GRAĐEVINSKI MATERIJAL.</t>
  </si>
  <si>
    <r>
      <t xml:space="preserve">unositi cene samo u zeleno obeležen sheet u zelena polja (CENA) </t>
    </r>
    <r>
      <rPr>
        <b/>
        <sz val="11"/>
        <rFont val="Arial"/>
        <family val="2"/>
      </rPr>
      <t>samo za pozicije za koje je zbir količina po materijalima različit od 0 (odnosno samo za pozicije za koje postoji količina)</t>
    </r>
    <r>
      <rPr>
        <b/>
        <sz val="11"/>
        <color theme="1"/>
        <rFont val="Arial"/>
        <family val="2"/>
        <charset val="238"/>
      </rPr>
      <t xml:space="preserve">
od G5 - G266 (jedinične cene)</t>
    </r>
  </si>
  <si>
    <t>Remark I:</t>
  </si>
  <si>
    <t>print only green sheet (SUMMARY, CENA)</t>
  </si>
  <si>
    <t>Remark II:</t>
  </si>
  <si>
    <t>At the request of the Contracting Authority, at the latest 10 days after the conclusion of the contract, the Supplier is obliged to submit the fully completed Vendors list in accordance with the requirements given in part C of the tender dossier, document: TERMS OF REFERNCES FOR THE CONSTRUCTION MATERIAL.</t>
  </si>
  <si>
    <r>
      <t xml:space="preserve">The prices entered only in the green marked sheet in green cells (CENA) </t>
    </r>
    <r>
      <rPr>
        <b/>
        <sz val="11"/>
        <rFont val="Arial"/>
        <family val="2"/>
      </rPr>
      <t>only for items for which the sum of the quantity of materials is different than 0 (only for items that have quantity)</t>
    </r>
    <r>
      <rPr>
        <b/>
        <sz val="11"/>
        <color theme="1"/>
        <rFont val="Arial"/>
        <family val="2"/>
        <charset val="238"/>
      </rPr>
      <t xml:space="preserve">
G5 - G266 (unit price)</t>
    </r>
  </si>
</sst>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_-* #,##0.00\ &quot;Din.&quot;_-;\-* #,##0.00\ &quot;Din.&quot;_-;_-* &quot;-&quot;??\ &quot;Din.&quot;_-;_-@_-"/>
    <numFmt numFmtId="165" formatCode="_-* #,##0.00\ _D_i_n_._-;\-* #,##0.00\ _D_i_n_._-;_-* &quot;-&quot;??\ _D_i_n_._-;_-@_-"/>
    <numFmt numFmtId="166" formatCode="_(* #,##0.00_);_(* \(#,##0.00\);_(* &quot;-&quot;??_);_(@_)"/>
    <numFmt numFmtId="167" formatCode="_(* #,##0_);_(* \(#,##0\);_(* &quot;-&quot;??_);_(@_)"/>
    <numFmt numFmtId="168" formatCode="_(* #,##0\ &quot;kom.&quot;_);_(* \(#,##0\ &quot;kom&quot;\);_(* &quot;-&quot;??_);_(@_)"/>
    <numFmt numFmtId="169" formatCode="_(* #,##0.00&quot; ком&quot;_);_(* \(#,##0.00\ &quot;ком&quot;\);_(* &quot;-&quot;??_);_(@_)"/>
    <numFmt numFmtId="170" formatCode="_(* #,##0.0000_);_(* \(#,##0.0000\);_(* &quot;-&quot;??_);_(@_)"/>
  </numFmts>
  <fonts count="24" x14ac:knownFonts="1">
    <font>
      <sz val="11"/>
      <color theme="1"/>
      <name val="Calibri"/>
      <family val="2"/>
      <charset val="238"/>
      <scheme val="minor"/>
    </font>
    <font>
      <sz val="8"/>
      <name val="Calibri"/>
      <family val="2"/>
      <charset val="238"/>
    </font>
    <font>
      <sz val="11"/>
      <color theme="1"/>
      <name val="Calibri"/>
      <family val="2"/>
      <charset val="238"/>
      <scheme val="minor"/>
    </font>
    <font>
      <sz val="10"/>
      <color indexed="8"/>
      <name val="Arial"/>
      <family val="2"/>
      <charset val="238"/>
    </font>
    <font>
      <sz val="10"/>
      <name val="Arial"/>
      <family val="2"/>
      <charset val="238"/>
    </font>
    <font>
      <b/>
      <sz val="10"/>
      <color indexed="8"/>
      <name val="Arial"/>
      <family val="2"/>
      <charset val="238"/>
    </font>
    <font>
      <sz val="10"/>
      <color theme="1"/>
      <name val="Arial"/>
      <family val="2"/>
      <charset val="238"/>
    </font>
    <font>
      <b/>
      <sz val="10"/>
      <name val="Arial"/>
      <family val="2"/>
      <charset val="238"/>
    </font>
    <font>
      <sz val="8"/>
      <color indexed="8"/>
      <name val="Arial"/>
      <family val="2"/>
      <charset val="238"/>
    </font>
    <font>
      <b/>
      <sz val="8"/>
      <color indexed="8"/>
      <name val="Arial"/>
      <family val="2"/>
      <charset val="238"/>
    </font>
    <font>
      <b/>
      <sz val="8"/>
      <name val="Arial"/>
      <family val="2"/>
      <charset val="238"/>
    </font>
    <font>
      <b/>
      <sz val="8"/>
      <color theme="1"/>
      <name val="Arial"/>
      <family val="2"/>
      <charset val="238"/>
    </font>
    <font>
      <b/>
      <sz val="8"/>
      <color rgb="FFFF0000"/>
      <name val="Arial"/>
      <family val="2"/>
      <charset val="238"/>
    </font>
    <font>
      <sz val="10"/>
      <color rgb="FFFF0000"/>
      <name val="Arial"/>
      <family val="2"/>
      <charset val="238"/>
    </font>
    <font>
      <sz val="11"/>
      <color theme="1"/>
      <name val="Arial"/>
      <family val="2"/>
      <charset val="238"/>
    </font>
    <font>
      <b/>
      <sz val="11"/>
      <color theme="1"/>
      <name val="Arial"/>
      <family val="2"/>
      <charset val="238"/>
    </font>
    <font>
      <b/>
      <sz val="11"/>
      <color theme="1"/>
      <name val="Calibri"/>
      <family val="2"/>
      <charset val="238"/>
      <scheme val="minor"/>
    </font>
    <font>
      <sz val="11"/>
      <color indexed="8"/>
      <name val="Calibri"/>
      <family val="2"/>
    </font>
    <font>
      <b/>
      <sz val="10"/>
      <color indexed="8"/>
      <name val="Arial"/>
      <family val="2"/>
    </font>
    <font>
      <sz val="10"/>
      <color indexed="8"/>
      <name val="Arial"/>
      <family val="2"/>
    </font>
    <font>
      <sz val="10"/>
      <name val="Arial"/>
      <family val="2"/>
    </font>
    <font>
      <b/>
      <sz val="10"/>
      <name val="Arial"/>
      <family val="2"/>
    </font>
    <font>
      <sz val="11"/>
      <color rgb="FF000000"/>
      <name val="Arial"/>
      <family val="2"/>
      <charset val="238"/>
    </font>
    <font>
      <b/>
      <sz val="11"/>
      <name val="Arial"/>
      <family val="2"/>
    </font>
  </fonts>
  <fills count="10">
    <fill>
      <patternFill patternType="none"/>
    </fill>
    <fill>
      <patternFill patternType="gray125"/>
    </fill>
    <fill>
      <patternFill patternType="solid">
        <fgColor indexed="51"/>
        <bgColor indexed="64"/>
      </patternFill>
    </fill>
    <fill>
      <patternFill patternType="solid">
        <fgColor indexed="9"/>
        <bgColor indexed="64"/>
      </patternFill>
    </fill>
    <fill>
      <patternFill patternType="solid">
        <fgColor rgb="FFFFFF00"/>
        <bgColor indexed="64"/>
      </patternFill>
    </fill>
    <fill>
      <patternFill patternType="solid">
        <fgColor theme="9" tint="0.59999389629810485"/>
        <bgColor indexed="64"/>
      </patternFill>
    </fill>
    <fill>
      <patternFill patternType="solid">
        <fgColor rgb="FFFFC000"/>
        <bgColor indexed="64"/>
      </patternFill>
    </fill>
    <fill>
      <patternFill patternType="solid">
        <fgColor rgb="FF92D050"/>
        <bgColor indexed="64"/>
      </patternFill>
    </fill>
    <fill>
      <patternFill patternType="solid">
        <fgColor rgb="FF00B0F0"/>
        <bgColor indexed="64"/>
      </patternFill>
    </fill>
    <fill>
      <patternFill patternType="solid">
        <fgColor rgb="FFFF0000"/>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s>
  <cellStyleXfs count="12">
    <xf numFmtId="0" fontId="0" fillId="0" borderId="0"/>
    <xf numFmtId="164" fontId="2" fillId="0" borderId="0" applyFont="0" applyFill="0" applyBorder="0" applyAlignment="0" applyProtection="0"/>
    <xf numFmtId="166" fontId="2" fillId="0" borderId="0" applyFont="0" applyFill="0" applyBorder="0" applyAlignment="0" applyProtection="0"/>
    <xf numFmtId="0" fontId="4" fillId="0" borderId="0"/>
    <xf numFmtId="165" fontId="4" fillId="0" borderId="0" applyFont="0" applyFill="0" applyBorder="0" applyAlignment="0" applyProtection="0"/>
    <xf numFmtId="166" fontId="17"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cellStyleXfs>
  <cellXfs count="176">
    <xf numFmtId="0" fontId="0" fillId="0" borderId="0" xfId="0"/>
    <xf numFmtId="166" fontId="3" fillId="0" borderId="1" xfId="2" applyFont="1" applyFill="1" applyBorder="1" applyAlignment="1" applyProtection="1">
      <alignment horizontal="center" vertical="top"/>
      <protection locked="0"/>
    </xf>
    <xf numFmtId="0" fontId="3" fillId="0" borderId="0" xfId="0" applyFont="1" applyAlignment="1" applyProtection="1">
      <alignment horizontal="center" vertical="top" wrapText="1"/>
    </xf>
    <xf numFmtId="0" fontId="3" fillId="0" borderId="0" xfId="0" applyFont="1" applyAlignment="1" applyProtection="1">
      <alignment horizontal="justify" vertical="top" wrapText="1"/>
    </xf>
    <xf numFmtId="166" fontId="3" fillId="0" borderId="0" xfId="2" applyFont="1" applyAlignment="1" applyProtection="1">
      <alignment horizontal="left" vertical="top" wrapText="1"/>
    </xf>
    <xf numFmtId="166" fontId="3" fillId="0" borderId="0" xfId="2" applyFont="1" applyAlignment="1" applyProtection="1">
      <alignment horizontal="right" vertical="top"/>
    </xf>
    <xf numFmtId="0" fontId="3" fillId="0" borderId="1" xfId="0" applyFont="1" applyFill="1" applyBorder="1" applyAlignment="1" applyProtection="1">
      <alignment horizontal="left" vertical="top" wrapText="1"/>
    </xf>
    <xf numFmtId="0" fontId="5" fillId="2" borderId="1" xfId="0" applyFont="1" applyFill="1" applyBorder="1" applyAlignment="1" applyProtection="1">
      <alignment horizontal="center" vertical="center" wrapText="1"/>
    </xf>
    <xf numFmtId="166" fontId="5" fillId="2" borderId="1" xfId="2" applyFont="1" applyFill="1" applyBorder="1" applyAlignment="1" applyProtection="1">
      <alignment horizontal="center" vertical="center" wrapText="1"/>
    </xf>
    <xf numFmtId="0" fontId="3" fillId="0" borderId="0" xfId="0" applyFont="1" applyAlignment="1" applyProtection="1">
      <alignment horizontal="left" vertical="center" wrapText="1"/>
    </xf>
    <xf numFmtId="0" fontId="3" fillId="4" borderId="1" xfId="0" applyFont="1" applyFill="1" applyBorder="1" applyAlignment="1" applyProtection="1">
      <alignment horizontal="center" vertical="top" wrapText="1"/>
    </xf>
    <xf numFmtId="2" fontId="3" fillId="4" borderId="1" xfId="0" applyNumberFormat="1" applyFont="1" applyFill="1" applyBorder="1" applyAlignment="1" applyProtection="1">
      <alignment horizontal="center" vertical="top" wrapText="1"/>
    </xf>
    <xf numFmtId="0" fontId="3" fillId="4" borderId="1" xfId="0" applyFont="1" applyFill="1" applyBorder="1" applyAlignment="1" applyProtection="1">
      <alignment horizontal="center" vertical="top"/>
    </xf>
    <xf numFmtId="166" fontId="3" fillId="0" borderId="1" xfId="2" applyFont="1" applyFill="1" applyBorder="1" applyAlignment="1" applyProtection="1">
      <alignment horizontal="center" vertical="top"/>
    </xf>
    <xf numFmtId="0" fontId="4" fillId="4" borderId="1" xfId="0" applyFont="1" applyFill="1" applyBorder="1" applyAlignment="1" applyProtection="1">
      <alignment horizontal="center" vertical="top" wrapText="1"/>
    </xf>
    <xf numFmtId="0" fontId="7" fillId="0" borderId="1" xfId="0" applyFont="1" applyFill="1" applyBorder="1" applyAlignment="1" applyProtection="1">
      <alignment horizontal="left" vertical="top" wrapText="1"/>
    </xf>
    <xf numFmtId="0" fontId="5" fillId="0" borderId="0" xfId="0" applyFont="1" applyAlignment="1" applyProtection="1">
      <alignment horizontal="right" vertical="top" wrapText="1"/>
    </xf>
    <xf numFmtId="166" fontId="3" fillId="0" borderId="0" xfId="2" applyFont="1" applyAlignment="1" applyProtection="1">
      <alignment horizontal="center" vertical="top" wrapText="1"/>
    </xf>
    <xf numFmtId="49" fontId="8" fillId="0" borderId="0" xfId="0" applyNumberFormat="1" applyFont="1" applyFill="1" applyAlignment="1" applyProtection="1">
      <alignment horizontal="justify" vertical="top"/>
    </xf>
    <xf numFmtId="0" fontId="3" fillId="0" borderId="4" xfId="0" applyFont="1" applyFill="1" applyBorder="1" applyAlignment="1" applyProtection="1">
      <alignment horizontal="center" vertical="top" wrapText="1"/>
    </xf>
    <xf numFmtId="0" fontId="3" fillId="0" borderId="4" xfId="0" applyFont="1" applyFill="1" applyBorder="1" applyAlignment="1" applyProtection="1">
      <alignment horizontal="left" vertical="top" wrapText="1"/>
    </xf>
    <xf numFmtId="0" fontId="3" fillId="0" borderId="0" xfId="0" applyFont="1" applyFill="1" applyBorder="1" applyAlignment="1" applyProtection="1">
      <alignment horizontal="justify" vertical="top" wrapText="1"/>
    </xf>
    <xf numFmtId="49" fontId="8" fillId="0" borderId="0" xfId="0" applyNumberFormat="1" applyFont="1" applyAlignment="1" applyProtection="1">
      <alignment horizontal="justify" vertical="top" wrapText="1"/>
    </xf>
    <xf numFmtId="49" fontId="8" fillId="0" borderId="4" xfId="0" applyNumberFormat="1" applyFont="1" applyFill="1" applyBorder="1" applyAlignment="1" applyProtection="1">
      <alignment horizontal="justify" vertical="top" wrapText="1"/>
    </xf>
    <xf numFmtId="49" fontId="9" fillId="0" borderId="0" xfId="0" applyNumberFormat="1" applyFont="1" applyAlignment="1" applyProtection="1">
      <alignment horizontal="right" vertical="top" wrapText="1"/>
    </xf>
    <xf numFmtId="0" fontId="8" fillId="0" borderId="0" xfId="0" applyFont="1" applyAlignment="1" applyProtection="1">
      <alignment horizontal="center" vertical="top" wrapText="1"/>
    </xf>
    <xf numFmtId="0" fontId="9" fillId="2" borderId="1" xfId="0" applyFont="1" applyFill="1" applyBorder="1" applyAlignment="1" applyProtection="1">
      <alignment horizontal="center" vertical="center" wrapText="1"/>
    </xf>
    <xf numFmtId="0" fontId="8" fillId="0" borderId="4" xfId="0" applyFont="1" applyFill="1" applyBorder="1" applyAlignment="1" applyProtection="1">
      <alignment horizontal="center" vertical="top" wrapText="1"/>
    </xf>
    <xf numFmtId="0" fontId="8" fillId="0" borderId="0" xfId="0" applyFont="1" applyBorder="1" applyAlignment="1" applyProtection="1">
      <alignment horizontal="center" vertical="top" wrapText="1"/>
    </xf>
    <xf numFmtId="0" fontId="9" fillId="0" borderId="0" xfId="0" applyFont="1" applyAlignment="1" applyProtection="1">
      <alignment horizontal="right" vertical="top" wrapText="1"/>
    </xf>
    <xf numFmtId="0" fontId="3" fillId="0" borderId="0" xfId="0" applyFont="1" applyAlignment="1" applyProtection="1">
      <alignment horizontal="left" vertical="top" wrapText="1"/>
    </xf>
    <xf numFmtId="0" fontId="5" fillId="2" borderId="1" xfId="0" applyFont="1" applyFill="1" applyBorder="1" applyAlignment="1" applyProtection="1">
      <alignment horizontal="left" vertical="center" wrapText="1"/>
    </xf>
    <xf numFmtId="0" fontId="3" fillId="0" borderId="1" xfId="0" applyFont="1" applyBorder="1" applyAlignment="1" applyProtection="1">
      <alignment horizontal="left" vertical="top" wrapText="1"/>
    </xf>
    <xf numFmtId="0" fontId="5" fillId="0" borderId="1" xfId="0" applyFont="1" applyBorder="1" applyAlignment="1" applyProtection="1">
      <alignment horizontal="left" vertical="top" wrapText="1"/>
    </xf>
    <xf numFmtId="0" fontId="4" fillId="0" borderId="1" xfId="0" applyFont="1" applyBorder="1" applyAlignment="1" applyProtection="1">
      <alignment horizontal="left" vertical="top" wrapText="1"/>
    </xf>
    <xf numFmtId="0" fontId="4" fillId="0" borderId="1" xfId="0" applyFont="1" applyFill="1" applyBorder="1" applyAlignment="1" applyProtection="1">
      <alignment horizontal="left" vertical="top" wrapText="1"/>
    </xf>
    <xf numFmtId="0" fontId="7" fillId="0" borderId="1" xfId="0" applyFont="1" applyBorder="1" applyAlignment="1" applyProtection="1">
      <alignment horizontal="left" vertical="top" wrapText="1"/>
    </xf>
    <xf numFmtId="0" fontId="5" fillId="0" borderId="1" xfId="0" applyFont="1" applyFill="1" applyBorder="1" applyAlignment="1" applyProtection="1">
      <alignment horizontal="left" vertical="top" wrapText="1"/>
    </xf>
    <xf numFmtId="0" fontId="3" fillId="3" borderId="1" xfId="0" applyFont="1" applyFill="1" applyBorder="1" applyAlignment="1" applyProtection="1">
      <alignment horizontal="left" vertical="top" wrapText="1"/>
    </xf>
    <xf numFmtId="0" fontId="4" fillId="3" borderId="1" xfId="0" applyFont="1" applyFill="1" applyBorder="1" applyAlignment="1" applyProtection="1">
      <alignment horizontal="left" vertical="top" wrapText="1"/>
    </xf>
    <xf numFmtId="0" fontId="5" fillId="0" borderId="0" xfId="0" applyFont="1" applyAlignment="1" applyProtection="1">
      <alignment horizontal="left" vertical="top" wrapText="1"/>
    </xf>
    <xf numFmtId="49" fontId="4" fillId="0" borderId="1" xfId="0" applyNumberFormat="1" applyFont="1" applyBorder="1" applyAlignment="1" applyProtection="1">
      <alignment horizontal="left" vertical="top" wrapText="1"/>
    </xf>
    <xf numFmtId="0" fontId="6" fillId="0" borderId="1" xfId="0" applyFont="1" applyFill="1" applyBorder="1" applyAlignment="1" applyProtection="1">
      <alignment horizontal="left" vertical="top" wrapText="1"/>
    </xf>
    <xf numFmtId="0" fontId="8" fillId="0" borderId="0" xfId="0" applyFont="1" applyFill="1" applyBorder="1" applyAlignment="1" applyProtection="1">
      <alignment horizontal="justify" vertical="top"/>
    </xf>
    <xf numFmtId="0" fontId="8" fillId="0" borderId="5" xfId="0" applyFont="1" applyFill="1" applyBorder="1" applyAlignment="1" applyProtection="1">
      <alignment horizontal="center" vertical="top"/>
    </xf>
    <xf numFmtId="0" fontId="8" fillId="0" borderId="5" xfId="0" applyFont="1" applyFill="1" applyBorder="1" applyAlignment="1" applyProtection="1">
      <alignment horizontal="left" vertical="top" wrapText="1"/>
    </xf>
    <xf numFmtId="166" fontId="8" fillId="0" borderId="5" xfId="2" applyFont="1" applyFill="1" applyBorder="1" applyAlignment="1" applyProtection="1">
      <alignment horizontal="left" vertical="top"/>
    </xf>
    <xf numFmtId="166" fontId="10" fillId="0" borderId="5" xfId="2" applyFont="1" applyFill="1" applyBorder="1" applyAlignment="1" applyProtection="1">
      <alignment horizontal="center" vertical="top"/>
    </xf>
    <xf numFmtId="49" fontId="8" fillId="0" borderId="0" xfId="0" applyNumberFormat="1" applyFont="1" applyFill="1" applyBorder="1" applyAlignment="1" applyProtection="1">
      <alignment horizontal="center" vertical="top"/>
    </xf>
    <xf numFmtId="49" fontId="8" fillId="0" borderId="0" xfId="0" applyNumberFormat="1" applyFont="1" applyFill="1" applyBorder="1" applyAlignment="1" applyProtection="1">
      <alignment horizontal="left" vertical="top" wrapText="1"/>
    </xf>
    <xf numFmtId="49" fontId="8" fillId="0" borderId="0" xfId="2" applyNumberFormat="1" applyFont="1" applyFill="1" applyBorder="1" applyAlignment="1" applyProtection="1">
      <alignment horizontal="right" vertical="top"/>
    </xf>
    <xf numFmtId="0" fontId="8" fillId="0" borderId="0" xfId="0" applyFont="1" applyBorder="1" applyAlignment="1" applyProtection="1">
      <alignment horizontal="left" vertical="top" wrapText="1"/>
    </xf>
    <xf numFmtId="0" fontId="8" fillId="0" borderId="0" xfId="0" applyFont="1" applyBorder="1" applyAlignment="1" applyProtection="1">
      <alignment horizontal="justify" vertical="top" wrapText="1"/>
    </xf>
    <xf numFmtId="0" fontId="8" fillId="0" borderId="0" xfId="0" applyFont="1" applyBorder="1" applyAlignment="1" applyProtection="1">
      <alignment horizontal="center" vertical="top"/>
    </xf>
    <xf numFmtId="0" fontId="8" fillId="0" borderId="2" xfId="0" applyFont="1" applyBorder="1" applyAlignment="1" applyProtection="1">
      <alignment horizontal="left" vertical="top" wrapText="1"/>
    </xf>
    <xf numFmtId="49" fontId="8" fillId="0" borderId="0" xfId="0" applyNumberFormat="1" applyFont="1" applyFill="1" applyBorder="1" applyAlignment="1" applyProtection="1">
      <alignment horizontal="justify" vertical="top" wrapText="1"/>
    </xf>
    <xf numFmtId="49" fontId="8" fillId="0" borderId="0" xfId="0" applyNumberFormat="1" applyFont="1" applyFill="1" applyBorder="1" applyAlignment="1" applyProtection="1">
      <alignment horizontal="center" vertical="top" wrapText="1"/>
    </xf>
    <xf numFmtId="49" fontId="8" fillId="0" borderId="5" xfId="0" applyNumberFormat="1" applyFont="1" applyFill="1" applyBorder="1" applyAlignment="1" applyProtection="1">
      <alignment horizontal="justify" vertical="top" wrapText="1"/>
    </xf>
    <xf numFmtId="0" fontId="8" fillId="0" borderId="5" xfId="0" applyFont="1" applyFill="1" applyBorder="1" applyAlignment="1" applyProtection="1">
      <alignment horizontal="center" vertical="top" wrapText="1"/>
    </xf>
    <xf numFmtId="166" fontId="3" fillId="0" borderId="0" xfId="2" applyFont="1" applyAlignment="1" applyProtection="1">
      <alignment horizontal="center" vertical="top"/>
    </xf>
    <xf numFmtId="166" fontId="3" fillId="8" borderId="1" xfId="2" applyFont="1" applyFill="1" applyBorder="1" applyAlignment="1" applyProtection="1">
      <alignment horizontal="center" vertical="top"/>
    </xf>
    <xf numFmtId="166" fontId="5" fillId="0" borderId="0" xfId="2" applyFont="1" applyAlignment="1" applyProtection="1">
      <alignment horizontal="center" vertical="top"/>
    </xf>
    <xf numFmtId="166" fontId="3" fillId="0" borderId="0" xfId="2" applyFont="1" applyBorder="1" applyAlignment="1" applyProtection="1">
      <alignment horizontal="center" vertical="top"/>
    </xf>
    <xf numFmtId="49" fontId="8" fillId="8" borderId="6" xfId="2" applyNumberFormat="1" applyFont="1" applyFill="1" applyBorder="1" applyAlignment="1" applyProtection="1">
      <alignment horizontal="left" vertical="top"/>
    </xf>
    <xf numFmtId="49" fontId="9" fillId="0" borderId="1" xfId="0" applyNumberFormat="1" applyFont="1" applyBorder="1" applyAlignment="1" applyProtection="1">
      <alignment horizontal="left" vertical="top"/>
    </xf>
    <xf numFmtId="1" fontId="9" fillId="2" borderId="1" xfId="0" applyNumberFormat="1" applyFont="1" applyFill="1" applyBorder="1" applyAlignment="1" applyProtection="1">
      <alignment horizontal="left" vertical="top"/>
    </xf>
    <xf numFmtId="1" fontId="9" fillId="0" borderId="1" xfId="0" applyNumberFormat="1" applyFont="1" applyFill="1" applyBorder="1" applyAlignment="1" applyProtection="1">
      <alignment horizontal="left" vertical="top"/>
    </xf>
    <xf numFmtId="49" fontId="9" fillId="0" borderId="4" xfId="0" applyNumberFormat="1" applyFont="1" applyBorder="1" applyAlignment="1" applyProtection="1">
      <alignment horizontal="left" vertical="top"/>
    </xf>
    <xf numFmtId="0" fontId="9" fillId="0" borderId="0" xfId="0" applyFont="1" applyBorder="1" applyAlignment="1" applyProtection="1">
      <alignment horizontal="left" vertical="top"/>
    </xf>
    <xf numFmtId="0" fontId="9" fillId="2" borderId="1" xfId="0" applyFont="1" applyFill="1" applyBorder="1" applyAlignment="1" applyProtection="1">
      <alignment horizontal="left" vertical="top"/>
    </xf>
    <xf numFmtId="0" fontId="9" fillId="0" borderId="1" xfId="0" applyFont="1" applyFill="1" applyBorder="1" applyAlignment="1" applyProtection="1">
      <alignment horizontal="left" vertical="top"/>
    </xf>
    <xf numFmtId="0" fontId="9" fillId="0" borderId="0" xfId="0" applyFont="1" applyFill="1" applyBorder="1" applyAlignment="1" applyProtection="1">
      <alignment horizontal="left" vertical="top"/>
    </xf>
    <xf numFmtId="0" fontId="10" fillId="2" borderId="1" xfId="0" applyFont="1" applyFill="1" applyBorder="1" applyAlignment="1" applyProtection="1">
      <alignment horizontal="left" vertical="top"/>
    </xf>
    <xf numFmtId="0" fontId="9" fillId="3" borderId="1" xfId="0" applyFont="1" applyFill="1" applyBorder="1" applyAlignment="1" applyProtection="1">
      <alignment horizontal="left" vertical="top"/>
    </xf>
    <xf numFmtId="0" fontId="10" fillId="0" borderId="1" xfId="0" applyFont="1" applyFill="1" applyBorder="1" applyAlignment="1" applyProtection="1">
      <alignment horizontal="left" vertical="top"/>
    </xf>
    <xf numFmtId="0" fontId="9" fillId="6" borderId="1" xfId="0" applyFont="1" applyFill="1" applyBorder="1" applyAlignment="1" applyProtection="1">
      <alignment horizontal="left" vertical="top"/>
    </xf>
    <xf numFmtId="49" fontId="9" fillId="0" borderId="2" xfId="0" applyNumberFormat="1" applyFont="1" applyBorder="1" applyAlignment="1" applyProtection="1">
      <alignment horizontal="left" vertical="top"/>
    </xf>
    <xf numFmtId="0" fontId="9" fillId="0" borderId="2" xfId="0" applyFont="1" applyBorder="1" applyAlignment="1" applyProtection="1">
      <alignment horizontal="left" vertical="top"/>
    </xf>
    <xf numFmtId="0" fontId="11" fillId="0" borderId="1" xfId="0" applyFont="1" applyBorder="1" applyAlignment="1" applyProtection="1">
      <alignment horizontal="left" vertical="top"/>
    </xf>
    <xf numFmtId="0" fontId="9" fillId="2" borderId="1" xfId="0" applyNumberFormat="1" applyFont="1" applyFill="1" applyBorder="1" applyAlignment="1" applyProtection="1">
      <alignment horizontal="left" vertical="top"/>
    </xf>
    <xf numFmtId="16" fontId="9" fillId="0" borderId="1" xfId="1" applyNumberFormat="1" applyFont="1" applyFill="1" applyBorder="1" applyAlignment="1" applyProtection="1">
      <alignment horizontal="left" vertical="top"/>
    </xf>
    <xf numFmtId="0" fontId="9" fillId="0" borderId="1" xfId="0" applyNumberFormat="1" applyFont="1" applyFill="1" applyBorder="1" applyAlignment="1" applyProtection="1">
      <alignment horizontal="left" vertical="top"/>
    </xf>
    <xf numFmtId="0" fontId="10" fillId="0" borderId="1" xfId="0" applyNumberFormat="1" applyFont="1" applyFill="1" applyBorder="1" applyAlignment="1" applyProtection="1">
      <alignment horizontal="left" vertical="top"/>
    </xf>
    <xf numFmtId="4" fontId="3" fillId="4" borderId="1" xfId="0" applyNumberFormat="1" applyFont="1" applyFill="1" applyBorder="1" applyAlignment="1" applyProtection="1">
      <alignment horizontal="center" vertical="top" wrapText="1"/>
    </xf>
    <xf numFmtId="4" fontId="4" fillId="4" borderId="1" xfId="0" applyNumberFormat="1" applyFont="1" applyFill="1" applyBorder="1" applyAlignment="1" applyProtection="1">
      <alignment horizontal="center" vertical="top" wrapText="1"/>
    </xf>
    <xf numFmtId="4" fontId="8" fillId="0" borderId="0" xfId="0" applyNumberFormat="1" applyFont="1" applyFill="1" applyBorder="1" applyAlignment="1" applyProtection="1">
      <alignment horizontal="justify" vertical="top" wrapText="1"/>
    </xf>
    <xf numFmtId="4" fontId="8" fillId="0" borderId="0" xfId="0" applyNumberFormat="1" applyFont="1" applyFill="1" applyBorder="1" applyAlignment="1" applyProtection="1">
      <alignment horizontal="center" vertical="top" wrapText="1"/>
    </xf>
    <xf numFmtId="4" fontId="8" fillId="0" borderId="0" xfId="0" applyNumberFormat="1" applyFont="1" applyFill="1" applyBorder="1" applyAlignment="1" applyProtection="1">
      <alignment horizontal="left" vertical="top" wrapText="1"/>
    </xf>
    <xf numFmtId="4" fontId="8" fillId="0" borderId="0" xfId="0" applyNumberFormat="1" applyFont="1" applyFill="1" applyBorder="1" applyAlignment="1" applyProtection="1">
      <alignment horizontal="center" vertical="top"/>
    </xf>
    <xf numFmtId="4" fontId="8" fillId="0" borderId="0" xfId="2" applyNumberFormat="1" applyFont="1" applyFill="1" applyBorder="1" applyAlignment="1" applyProtection="1">
      <alignment horizontal="right" vertical="top"/>
    </xf>
    <xf numFmtId="4" fontId="8" fillId="8" borderId="6" xfId="2" applyNumberFormat="1" applyFont="1" applyFill="1" applyBorder="1" applyAlignment="1" applyProtection="1">
      <alignment horizontal="left" vertical="top"/>
    </xf>
    <xf numFmtId="4" fontId="8" fillId="0" borderId="0" xfId="0" applyNumberFormat="1" applyFont="1" applyFill="1" applyAlignment="1" applyProtection="1">
      <alignment horizontal="justify" vertical="top"/>
    </xf>
    <xf numFmtId="2" fontId="8" fillId="0" borderId="0" xfId="0" applyNumberFormat="1" applyFont="1" applyFill="1" applyBorder="1" applyAlignment="1" applyProtection="1">
      <alignment horizontal="justify" vertical="top" wrapText="1"/>
    </xf>
    <xf numFmtId="2" fontId="8" fillId="0" borderId="0" xfId="0" applyNumberFormat="1" applyFont="1" applyFill="1" applyBorder="1" applyAlignment="1" applyProtection="1">
      <alignment horizontal="center" vertical="top" wrapText="1"/>
    </xf>
    <xf numFmtId="2" fontId="8" fillId="0" borderId="0" xfId="0" applyNumberFormat="1" applyFont="1" applyFill="1" applyBorder="1" applyAlignment="1" applyProtection="1">
      <alignment horizontal="left" vertical="top" wrapText="1"/>
    </xf>
    <xf numFmtId="2" fontId="8" fillId="0" borderId="0" xfId="0" applyNumberFormat="1" applyFont="1" applyFill="1" applyBorder="1" applyAlignment="1" applyProtection="1">
      <alignment horizontal="center" vertical="top"/>
    </xf>
    <xf numFmtId="2" fontId="8" fillId="0" borderId="0" xfId="2" applyNumberFormat="1" applyFont="1" applyFill="1" applyBorder="1" applyAlignment="1" applyProtection="1">
      <alignment horizontal="right" vertical="top"/>
    </xf>
    <xf numFmtId="2" fontId="8" fillId="0" borderId="0" xfId="0" applyNumberFormat="1" applyFont="1" applyFill="1" applyAlignment="1" applyProtection="1">
      <alignment horizontal="justify" vertical="top"/>
    </xf>
    <xf numFmtId="1" fontId="8" fillId="0" borderId="0" xfId="2" applyNumberFormat="1" applyFont="1" applyFill="1" applyBorder="1" applyAlignment="1" applyProtection="1">
      <alignment horizontal="right" vertical="top"/>
    </xf>
    <xf numFmtId="167" fontId="8" fillId="0" borderId="4" xfId="2" applyNumberFormat="1" applyFont="1" applyFill="1" applyBorder="1" applyAlignment="1" applyProtection="1">
      <alignment horizontal="left" vertical="top"/>
    </xf>
    <xf numFmtId="167" fontId="8" fillId="0" borderId="4" xfId="2" applyNumberFormat="1" applyFont="1" applyFill="1" applyBorder="1" applyAlignment="1" applyProtection="1">
      <alignment horizontal="right" vertical="top"/>
    </xf>
    <xf numFmtId="1" fontId="8" fillId="5" borderId="4" xfId="2" applyNumberFormat="1" applyFont="1" applyFill="1" applyBorder="1" applyAlignment="1" applyProtection="1">
      <alignment horizontal="right" vertical="top"/>
    </xf>
    <xf numFmtId="49" fontId="8" fillId="5" borderId="4" xfId="2" applyNumberFormat="1" applyFont="1" applyFill="1" applyBorder="1" applyAlignment="1" applyProtection="1">
      <alignment horizontal="right" vertical="top"/>
    </xf>
    <xf numFmtId="167" fontId="8" fillId="0" borderId="0" xfId="2" applyNumberFormat="1" applyFont="1" applyFill="1" applyBorder="1" applyAlignment="1" applyProtection="1">
      <alignment horizontal="right" vertical="top"/>
    </xf>
    <xf numFmtId="2" fontId="8" fillId="0" borderId="0" xfId="0" applyNumberFormat="1" applyFont="1" applyFill="1" applyAlignment="1" applyProtection="1">
      <alignment horizontal="right" vertical="top"/>
    </xf>
    <xf numFmtId="49" fontId="8" fillId="0" borderId="0" xfId="0" applyNumberFormat="1" applyFont="1" applyFill="1" applyAlignment="1" applyProtection="1">
      <alignment horizontal="right" vertical="top"/>
    </xf>
    <xf numFmtId="4" fontId="8" fillId="0" borderId="0" xfId="0" applyNumberFormat="1" applyFont="1" applyFill="1" applyAlignment="1" applyProtection="1">
      <alignment horizontal="right" vertical="top"/>
    </xf>
    <xf numFmtId="0" fontId="8" fillId="0" borderId="0" xfId="0" applyFont="1" applyFill="1" applyBorder="1" applyAlignment="1" applyProtection="1">
      <alignment horizontal="right" vertical="top"/>
    </xf>
    <xf numFmtId="0" fontId="3" fillId="0" borderId="0" xfId="0" applyFont="1" applyAlignment="1" applyProtection="1">
      <alignment horizontal="right" vertical="center" wrapText="1"/>
    </xf>
    <xf numFmtId="0" fontId="3" fillId="0" borderId="0" xfId="0" applyFont="1" applyFill="1" applyBorder="1" applyAlignment="1" applyProtection="1">
      <alignment horizontal="right" vertical="top" wrapText="1"/>
    </xf>
    <xf numFmtId="0" fontId="3" fillId="0" borderId="0" xfId="0" applyFont="1" applyAlignment="1" applyProtection="1">
      <alignment horizontal="right" vertical="top" wrapText="1"/>
    </xf>
    <xf numFmtId="0" fontId="8" fillId="0" borderId="0" xfId="0" applyFont="1" applyBorder="1" applyAlignment="1" applyProtection="1">
      <alignment horizontal="right" vertical="top" wrapText="1"/>
    </xf>
    <xf numFmtId="0" fontId="13" fillId="4" borderId="0" xfId="0" applyFont="1" applyFill="1" applyAlignment="1" applyProtection="1">
      <alignment horizontal="right" vertical="top" wrapText="1"/>
    </xf>
    <xf numFmtId="0" fontId="3" fillId="4" borderId="0" xfId="0" applyFont="1" applyFill="1" applyAlignment="1" applyProtection="1">
      <alignment horizontal="right" vertical="top" wrapText="1"/>
    </xf>
    <xf numFmtId="1" fontId="8" fillId="9" borderId="4" xfId="2" applyNumberFormat="1" applyFont="1" applyFill="1" applyBorder="1" applyAlignment="1" applyProtection="1">
      <alignment horizontal="right" vertical="top"/>
    </xf>
    <xf numFmtId="1" fontId="8" fillId="8" borderId="4" xfId="2" applyNumberFormat="1" applyFont="1" applyFill="1" applyBorder="1" applyAlignment="1" applyProtection="1">
      <alignment horizontal="left" vertical="top"/>
    </xf>
    <xf numFmtId="49" fontId="8" fillId="9" borderId="4" xfId="2" applyNumberFormat="1" applyFont="1" applyFill="1" applyBorder="1" applyAlignment="1" applyProtection="1">
      <alignment horizontal="right" vertical="top"/>
    </xf>
    <xf numFmtId="49" fontId="8" fillId="8" borderId="4" xfId="2" applyNumberFormat="1" applyFont="1" applyFill="1" applyBorder="1" applyAlignment="1" applyProtection="1">
      <alignment horizontal="left" vertical="top"/>
    </xf>
    <xf numFmtId="166" fontId="3" fillId="4" borderId="1" xfId="2" applyFont="1" applyFill="1" applyBorder="1" applyAlignment="1" applyProtection="1">
      <alignment horizontal="center" vertical="top"/>
    </xf>
    <xf numFmtId="166" fontId="3" fillId="5" borderId="1" xfId="2" applyFont="1" applyFill="1" applyBorder="1" applyAlignment="1" applyProtection="1">
      <alignment horizontal="center" vertical="top"/>
    </xf>
    <xf numFmtId="168" fontId="3" fillId="9" borderId="1" xfId="2" applyNumberFormat="1" applyFont="1" applyFill="1" applyBorder="1" applyAlignment="1" applyProtection="1">
      <alignment horizontal="center" vertical="top"/>
    </xf>
    <xf numFmtId="166" fontId="3" fillId="9" borderId="1" xfId="2" applyFont="1" applyFill="1" applyBorder="1" applyAlignment="1" applyProtection="1">
      <alignment horizontal="center" vertical="top"/>
    </xf>
    <xf numFmtId="0" fontId="10" fillId="3" borderId="1" xfId="0" applyFont="1" applyFill="1" applyBorder="1" applyAlignment="1" applyProtection="1">
      <alignment horizontal="left" vertical="top"/>
    </xf>
    <xf numFmtId="166" fontId="4" fillId="5" borderId="1" xfId="2" applyFont="1" applyFill="1" applyBorder="1" applyAlignment="1" applyProtection="1">
      <alignment horizontal="center" vertical="top"/>
    </xf>
    <xf numFmtId="166" fontId="4" fillId="9" borderId="1" xfId="2" applyFont="1" applyFill="1" applyBorder="1" applyAlignment="1" applyProtection="1">
      <alignment horizontal="center" vertical="top"/>
    </xf>
    <xf numFmtId="0" fontId="9" fillId="0" borderId="1" xfId="0" applyFont="1" applyBorder="1" applyAlignment="1" applyProtection="1">
      <alignment horizontal="left" vertical="top"/>
    </xf>
    <xf numFmtId="0" fontId="12" fillId="0" borderId="1" xfId="0" applyFont="1" applyFill="1" applyBorder="1" applyAlignment="1" applyProtection="1">
      <alignment horizontal="left" vertical="top"/>
    </xf>
    <xf numFmtId="169" fontId="3" fillId="9" borderId="1" xfId="2" applyNumberFormat="1" applyFont="1" applyFill="1" applyBorder="1" applyAlignment="1" applyProtection="1">
      <alignment horizontal="center" vertical="top"/>
    </xf>
    <xf numFmtId="166" fontId="3" fillId="0" borderId="0" xfId="2" applyFont="1" applyAlignment="1" applyProtection="1">
      <alignment horizontal="justify" vertical="top" wrapText="1"/>
    </xf>
    <xf numFmtId="0" fontId="7" fillId="3" borderId="1" xfId="0" applyFont="1" applyFill="1" applyBorder="1" applyAlignment="1" applyProtection="1">
      <alignment horizontal="left" vertical="top" wrapText="1"/>
    </xf>
    <xf numFmtId="166" fontId="7" fillId="0" borderId="4" xfId="2" applyFont="1" applyFill="1" applyBorder="1" applyAlignment="1" applyProtection="1">
      <alignment horizontal="center" vertical="top"/>
    </xf>
    <xf numFmtId="166" fontId="8" fillId="0" borderId="5" xfId="2" applyFont="1" applyFill="1" applyBorder="1" applyAlignment="1" applyProtection="1">
      <alignment horizontal="right" vertical="top"/>
    </xf>
    <xf numFmtId="4" fontId="8" fillId="8" borderId="4" xfId="2" applyNumberFormat="1" applyFont="1" applyFill="1" applyBorder="1" applyAlignment="1" applyProtection="1">
      <alignment horizontal="left" vertical="top"/>
    </xf>
    <xf numFmtId="4" fontId="8" fillId="8" borderId="3" xfId="2" applyNumberFormat="1" applyFont="1" applyFill="1" applyBorder="1" applyAlignment="1" applyProtection="1">
      <alignment horizontal="left" vertical="top"/>
    </xf>
    <xf numFmtId="0" fontId="0" fillId="0" borderId="0" xfId="0" applyProtection="1"/>
    <xf numFmtId="166" fontId="16" fillId="0" borderId="0" xfId="0" applyNumberFormat="1" applyFont="1"/>
    <xf numFmtId="49" fontId="9" fillId="8" borderId="1" xfId="0" applyNumberFormat="1" applyFont="1" applyFill="1" applyBorder="1" applyAlignment="1" applyProtection="1">
      <alignment horizontal="left" vertical="top"/>
    </xf>
    <xf numFmtId="0" fontId="9" fillId="8" borderId="1" xfId="0" applyFont="1" applyFill="1" applyBorder="1" applyAlignment="1" applyProtection="1">
      <alignment horizontal="left" vertical="top"/>
    </xf>
    <xf numFmtId="0" fontId="5" fillId="8" borderId="1" xfId="0" applyFont="1" applyFill="1" applyBorder="1" applyAlignment="1" applyProtection="1">
      <alignment horizontal="left" vertical="top" wrapText="1"/>
    </xf>
    <xf numFmtId="0" fontId="3" fillId="8" borderId="1" xfId="0" applyFont="1" applyFill="1" applyBorder="1" applyAlignment="1" applyProtection="1">
      <alignment horizontal="center" vertical="top" wrapText="1"/>
    </xf>
    <xf numFmtId="0" fontId="10" fillId="8" borderId="1" xfId="0" applyFont="1" applyFill="1" applyBorder="1" applyAlignment="1" applyProtection="1">
      <alignment horizontal="left" vertical="top"/>
    </xf>
    <xf numFmtId="0" fontId="7" fillId="8" borderId="1" xfId="0" applyFont="1" applyFill="1" applyBorder="1" applyAlignment="1" applyProtection="1">
      <alignment horizontal="left" vertical="top" wrapText="1"/>
    </xf>
    <xf numFmtId="0" fontId="4" fillId="8" borderId="1" xfId="0" applyFont="1" applyFill="1" applyBorder="1" applyAlignment="1" applyProtection="1">
      <alignment horizontal="center" vertical="top" wrapText="1"/>
    </xf>
    <xf numFmtId="166" fontId="4" fillId="8" borderId="1" xfId="2" applyFont="1" applyFill="1" applyBorder="1" applyAlignment="1" applyProtection="1">
      <alignment horizontal="center" vertical="top"/>
    </xf>
    <xf numFmtId="0" fontId="5" fillId="8" borderId="1" xfId="0" applyFont="1" applyFill="1" applyBorder="1" applyAlignment="1" applyProtection="1">
      <alignment horizontal="center" vertical="top" wrapText="1"/>
    </xf>
    <xf numFmtId="166" fontId="5" fillId="8" borderId="1" xfId="2" applyFont="1" applyFill="1" applyBorder="1" applyAlignment="1" applyProtection="1">
      <alignment horizontal="center" vertical="top"/>
    </xf>
    <xf numFmtId="0" fontId="5" fillId="8" borderId="1" xfId="0" applyFont="1" applyFill="1" applyBorder="1" applyAlignment="1" applyProtection="1">
      <alignment horizontal="justify" vertical="top" wrapText="1"/>
    </xf>
    <xf numFmtId="0" fontId="9" fillId="8" borderId="1" xfId="0" applyNumberFormat="1" applyFont="1" applyFill="1" applyBorder="1" applyAlignment="1" applyProtection="1">
      <alignment horizontal="left" vertical="top"/>
    </xf>
    <xf numFmtId="4" fontId="5" fillId="8" borderId="1" xfId="0" applyNumberFormat="1" applyFont="1" applyFill="1" applyBorder="1" applyAlignment="1" applyProtection="1">
      <alignment horizontal="center" vertical="top" wrapText="1"/>
    </xf>
    <xf numFmtId="166" fontId="3" fillId="7" borderId="1" xfId="2" applyFont="1" applyFill="1" applyBorder="1" applyAlignment="1" applyProtection="1">
      <alignment horizontal="center" vertical="top"/>
      <protection locked="0"/>
    </xf>
    <xf numFmtId="49" fontId="7" fillId="0" borderId="1" xfId="0" applyNumberFormat="1" applyFont="1" applyBorder="1" applyAlignment="1" applyProtection="1">
      <alignment horizontal="left" vertical="top" wrapText="1"/>
    </xf>
    <xf numFmtId="170" fontId="3" fillId="0" borderId="1" xfId="2" applyNumberFormat="1" applyFont="1" applyFill="1" applyBorder="1" applyAlignment="1" applyProtection="1">
      <alignment horizontal="center" vertical="top"/>
    </xf>
    <xf numFmtId="170" fontId="3" fillId="0" borderId="0" xfId="2" applyNumberFormat="1" applyFont="1" applyBorder="1" applyAlignment="1" applyProtection="1">
      <alignment horizontal="center" vertical="top"/>
    </xf>
    <xf numFmtId="170" fontId="3" fillId="8" borderId="1" xfId="2" applyNumberFormat="1" applyFont="1" applyFill="1" applyBorder="1" applyAlignment="1" applyProtection="1">
      <alignment horizontal="center" vertical="top"/>
    </xf>
    <xf numFmtId="170" fontId="3" fillId="7" borderId="1" xfId="2" applyNumberFormat="1" applyFont="1" applyFill="1" applyBorder="1" applyAlignment="1" applyProtection="1">
      <alignment horizontal="center" vertical="top"/>
      <protection locked="0"/>
    </xf>
    <xf numFmtId="170" fontId="4" fillId="8" borderId="1" xfId="2" applyNumberFormat="1" applyFont="1" applyFill="1" applyBorder="1" applyAlignment="1" applyProtection="1">
      <alignment horizontal="center" vertical="top"/>
    </xf>
    <xf numFmtId="170" fontId="5" fillId="8" borderId="1" xfId="2" applyNumberFormat="1" applyFont="1" applyFill="1" applyBorder="1" applyAlignment="1" applyProtection="1">
      <alignment horizontal="center" vertical="top"/>
    </xf>
    <xf numFmtId="49" fontId="8" fillId="4" borderId="4" xfId="2" applyNumberFormat="1" applyFont="1" applyFill="1" applyBorder="1" applyAlignment="1" applyProtection="1">
      <alignment horizontal="right" vertical="top"/>
    </xf>
    <xf numFmtId="0" fontId="8" fillId="4" borderId="4" xfId="2" applyNumberFormat="1" applyFont="1" applyFill="1" applyBorder="1" applyAlignment="1" applyProtection="1">
      <alignment horizontal="left" vertical="top"/>
    </xf>
    <xf numFmtId="0" fontId="8" fillId="4" borderId="4" xfId="2" applyNumberFormat="1" applyFont="1" applyFill="1" applyBorder="1" applyAlignment="1" applyProtection="1">
      <alignment horizontal="right" vertical="top"/>
    </xf>
    <xf numFmtId="49" fontId="8" fillId="4" borderId="4" xfId="2" applyNumberFormat="1" applyFont="1" applyFill="1" applyBorder="1" applyAlignment="1" applyProtection="1">
      <alignment horizontal="left" vertical="top"/>
    </xf>
    <xf numFmtId="2" fontId="7" fillId="0" borderId="1" xfId="0" applyNumberFormat="1" applyFont="1" applyBorder="1" applyAlignment="1" applyProtection="1">
      <alignment horizontal="left" vertical="top" wrapText="1"/>
    </xf>
    <xf numFmtId="2" fontId="4" fillId="0" borderId="1" xfId="0" applyNumberFormat="1" applyFont="1" applyBorder="1" applyAlignment="1" applyProtection="1">
      <alignment horizontal="left" vertical="top" wrapText="1"/>
    </xf>
    <xf numFmtId="0" fontId="19" fillId="0" borderId="1" xfId="0" applyFont="1" applyBorder="1" applyAlignment="1" applyProtection="1">
      <alignment horizontal="left" vertical="top" wrapText="1"/>
    </xf>
    <xf numFmtId="0" fontId="14" fillId="0" borderId="0" xfId="0" applyFont="1" applyProtection="1"/>
    <xf numFmtId="0" fontId="15" fillId="0" borderId="0" xfId="0" applyFont="1" applyProtection="1"/>
    <xf numFmtId="0" fontId="15" fillId="0" borderId="1" xfId="0" applyFont="1" applyBorder="1" applyAlignment="1" applyProtection="1">
      <alignment horizontal="center" vertical="center"/>
    </xf>
    <xf numFmtId="0" fontId="15" fillId="0" borderId="1" xfId="0" applyFont="1" applyBorder="1" applyAlignment="1" applyProtection="1">
      <alignment horizontal="center" wrapText="1"/>
    </xf>
    <xf numFmtId="166" fontId="14" fillId="0" borderId="1" xfId="2" applyFont="1" applyBorder="1" applyProtection="1"/>
    <xf numFmtId="0" fontId="14" fillId="0" borderId="0" xfId="0" applyFont="1" applyAlignment="1" applyProtection="1">
      <alignment horizontal="right" vertical="top"/>
    </xf>
    <xf numFmtId="0" fontId="14" fillId="0" borderId="0" xfId="0" applyFont="1" applyAlignment="1" applyProtection="1">
      <alignment horizontal="left" vertical="top" wrapText="1"/>
    </xf>
    <xf numFmtId="0" fontId="14" fillId="0" borderId="0" xfId="0" applyFont="1" applyAlignment="1" applyProtection="1">
      <alignment vertical="top"/>
    </xf>
    <xf numFmtId="0" fontId="22" fillId="0" borderId="0" xfId="0" applyFont="1" applyAlignment="1" applyProtection="1">
      <alignment horizontal="left" wrapText="1"/>
    </xf>
    <xf numFmtId="0" fontId="15" fillId="0" borderId="0" xfId="0" applyFont="1" applyAlignment="1" applyProtection="1">
      <alignment vertical="top" wrapText="1"/>
    </xf>
    <xf numFmtId="0" fontId="22" fillId="0" borderId="0" xfId="0" applyFont="1" applyAlignment="1" applyProtection="1">
      <alignment horizontal="right" vertical="top"/>
    </xf>
    <xf numFmtId="0" fontId="15" fillId="0" borderId="0" xfId="0" applyFont="1" applyAlignment="1" applyProtection="1">
      <alignment horizontal="left" vertical="top" wrapText="1"/>
    </xf>
  </cellXfs>
  <cellStyles count="12">
    <cellStyle name="Comma" xfId="2" builtinId="3"/>
    <cellStyle name="Comma 2" xfId="4"/>
    <cellStyle name="Comma 3" xfId="5"/>
    <cellStyle name="Currency" xfId="1" builtinId="4"/>
    <cellStyle name="Normal" xfId="0" builtinId="0"/>
    <cellStyle name="Normal 2" xfId="3"/>
    <cellStyle name="Normal 3" xfId="6"/>
    <cellStyle name="Normal 4" xfId="7"/>
    <cellStyle name="Normal 5" xfId="8"/>
    <cellStyle name="Normal 6" xfId="9"/>
    <cellStyle name="Normal 7" xfId="10"/>
    <cellStyle name="Normal 8" xfId="1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microsoft.com/office/2006/relationships/xlExternalLinkPath/xlPathMissing" Target="Book1"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Sheet2"/>
      <sheetName val="Sheet3"/>
    </sheetNames>
    <sheetDataSet>
      <sheetData sheetId="0"/>
      <sheetData sheetId="1" refreshError="1"/>
      <sheetData sheetId="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G45"/>
  <sheetViews>
    <sheetView tabSelected="1" zoomScaleNormal="100" zoomScaleSheetLayoutView="100" workbookViewId="0">
      <selection activeCell="G12" sqref="G12"/>
    </sheetView>
  </sheetViews>
  <sheetFormatPr defaultRowHeight="15" x14ac:dyDescent="0.25"/>
  <cols>
    <col min="1" max="1" width="9.140625" style="134"/>
    <col min="2" max="2" width="11.7109375" style="134" bestFit="1" customWidth="1"/>
    <col min="3" max="3" width="27.7109375" style="134" customWidth="1"/>
    <col min="4" max="16384" width="9.140625" style="134"/>
  </cols>
  <sheetData>
    <row r="1" spans="1:7" x14ac:dyDescent="0.25">
      <c r="A1" s="164"/>
      <c r="B1" s="164"/>
      <c r="C1" s="164"/>
      <c r="D1" s="164"/>
      <c r="E1" s="164"/>
      <c r="F1" s="164"/>
      <c r="G1" s="164"/>
    </row>
    <row r="2" spans="1:7" x14ac:dyDescent="0.25">
      <c r="A2" s="164"/>
      <c r="B2" s="164"/>
      <c r="C2" s="164"/>
      <c r="D2" s="164"/>
      <c r="E2" s="164"/>
      <c r="F2" s="164"/>
      <c r="G2" s="164"/>
    </row>
    <row r="3" spans="1:7" x14ac:dyDescent="0.25">
      <c r="A3" s="164"/>
      <c r="B3" s="164"/>
      <c r="C3" s="165" t="s">
        <v>690</v>
      </c>
      <c r="D3" s="164"/>
      <c r="E3" s="164"/>
      <c r="F3" s="164"/>
      <c r="G3" s="164"/>
    </row>
    <row r="4" spans="1:7" x14ac:dyDescent="0.25">
      <c r="A4" s="164"/>
      <c r="B4" s="164"/>
      <c r="C4" s="164"/>
      <c r="D4" s="164"/>
      <c r="E4" s="164"/>
      <c r="F4" s="164"/>
      <c r="G4" s="164"/>
    </row>
    <row r="5" spans="1:7" x14ac:dyDescent="0.25">
      <c r="A5" s="164"/>
      <c r="B5" s="164"/>
      <c r="C5" s="164"/>
      <c r="D5" s="164"/>
      <c r="E5" s="164"/>
      <c r="F5" s="164"/>
      <c r="G5" s="164"/>
    </row>
    <row r="6" spans="1:7" ht="45" x14ac:dyDescent="0.25">
      <c r="A6" s="164"/>
      <c r="B6" s="166"/>
      <c r="C6" s="167" t="s">
        <v>851</v>
      </c>
      <c r="D6" s="164"/>
      <c r="E6" s="164"/>
      <c r="F6" s="164"/>
      <c r="G6" s="164"/>
    </row>
    <row r="7" spans="1:7" ht="30" x14ac:dyDescent="0.25">
      <c r="A7" s="164"/>
      <c r="B7" s="167" t="s">
        <v>613</v>
      </c>
      <c r="C7" s="168">
        <f>CENA!I258</f>
        <v>0</v>
      </c>
      <c r="D7" s="164"/>
      <c r="E7" s="164"/>
      <c r="F7" s="164"/>
      <c r="G7" s="164"/>
    </row>
    <row r="8" spans="1:7" x14ac:dyDescent="0.25">
      <c r="A8" s="164"/>
      <c r="B8" s="164"/>
      <c r="C8" s="164"/>
      <c r="D8" s="164"/>
      <c r="E8" s="164"/>
      <c r="F8" s="164"/>
      <c r="G8" s="164"/>
    </row>
    <row r="9" spans="1:7" x14ac:dyDescent="0.25">
      <c r="A9" s="164"/>
      <c r="B9" s="164"/>
      <c r="C9" s="164"/>
      <c r="D9" s="164"/>
      <c r="E9" s="164"/>
      <c r="F9" s="164"/>
      <c r="G9" s="164"/>
    </row>
    <row r="10" spans="1:7" x14ac:dyDescent="0.25">
      <c r="A10" s="164"/>
      <c r="B10" s="164"/>
      <c r="C10" s="164"/>
      <c r="D10" s="164"/>
      <c r="E10" s="164"/>
      <c r="F10" s="164"/>
      <c r="G10" s="164"/>
    </row>
    <row r="11" spans="1:7" ht="18.75" customHeight="1" x14ac:dyDescent="0.25">
      <c r="A11" s="164"/>
      <c r="B11" s="169" t="s">
        <v>868</v>
      </c>
      <c r="C11" s="170" t="s">
        <v>869</v>
      </c>
      <c r="D11" s="170"/>
      <c r="E11" s="170"/>
      <c r="F11" s="170"/>
      <c r="G11" s="164"/>
    </row>
    <row r="12" spans="1:7" ht="73.5" customHeight="1" x14ac:dyDescent="0.25">
      <c r="A12" s="164"/>
      <c r="B12" s="171" t="s">
        <v>870</v>
      </c>
      <c r="C12" s="172" t="s">
        <v>871</v>
      </c>
      <c r="D12" s="172"/>
      <c r="E12" s="172"/>
      <c r="F12" s="172"/>
      <c r="G12" s="164"/>
    </row>
    <row r="13" spans="1:7" ht="75.95" customHeight="1" x14ac:dyDescent="0.25">
      <c r="A13" s="164"/>
      <c r="B13" s="164"/>
      <c r="C13" s="173" t="s">
        <v>872</v>
      </c>
      <c r="D13" s="173"/>
      <c r="E13" s="173"/>
      <c r="F13" s="173"/>
      <c r="G13" s="164"/>
    </row>
    <row r="14" spans="1:7" x14ac:dyDescent="0.25">
      <c r="A14" s="164"/>
      <c r="B14" s="164"/>
      <c r="C14" s="173" t="s">
        <v>850</v>
      </c>
      <c r="D14" s="173"/>
      <c r="E14" s="173"/>
      <c r="F14" s="173"/>
      <c r="G14" s="164"/>
    </row>
    <row r="15" spans="1:7" x14ac:dyDescent="0.25">
      <c r="A15" s="164"/>
      <c r="B15" s="164"/>
      <c r="C15" s="164"/>
      <c r="D15" s="164"/>
      <c r="E15" s="164"/>
      <c r="F15" s="164"/>
      <c r="G15" s="164"/>
    </row>
    <row r="16" spans="1:7" ht="24" customHeight="1" x14ac:dyDescent="0.25">
      <c r="A16" s="164"/>
      <c r="B16" s="169" t="s">
        <v>873</v>
      </c>
      <c r="C16" s="170" t="s">
        <v>874</v>
      </c>
      <c r="D16" s="170"/>
      <c r="E16" s="170"/>
      <c r="F16" s="170"/>
      <c r="G16" s="164"/>
    </row>
    <row r="17" spans="1:7" ht="87" customHeight="1" x14ac:dyDescent="0.25">
      <c r="A17" s="164"/>
      <c r="B17" s="174" t="s">
        <v>875</v>
      </c>
      <c r="C17" s="172" t="s">
        <v>876</v>
      </c>
      <c r="D17" s="172"/>
      <c r="E17" s="172"/>
      <c r="F17" s="172"/>
      <c r="G17" s="164"/>
    </row>
    <row r="18" spans="1:7" ht="75.95" customHeight="1" x14ac:dyDescent="0.25">
      <c r="A18" s="164"/>
      <c r="B18" s="164"/>
      <c r="C18" s="175" t="s">
        <v>877</v>
      </c>
      <c r="D18" s="175"/>
      <c r="E18" s="175"/>
      <c r="F18" s="175"/>
      <c r="G18" s="164"/>
    </row>
    <row r="19" spans="1:7" x14ac:dyDescent="0.25">
      <c r="A19" s="164"/>
      <c r="B19" s="164"/>
      <c r="C19" s="164"/>
      <c r="D19" s="164"/>
      <c r="E19" s="164"/>
      <c r="F19" s="164"/>
      <c r="G19" s="164"/>
    </row>
    <row r="20" spans="1:7" x14ac:dyDescent="0.25">
      <c r="A20" s="164"/>
      <c r="B20" s="164"/>
      <c r="C20" s="164"/>
      <c r="D20" s="164"/>
      <c r="E20" s="164"/>
      <c r="F20" s="164"/>
      <c r="G20" s="164"/>
    </row>
    <row r="21" spans="1:7" x14ac:dyDescent="0.25">
      <c r="A21" s="164"/>
      <c r="B21" s="164"/>
      <c r="C21" s="164"/>
      <c r="D21" s="164"/>
      <c r="E21" s="164"/>
      <c r="F21" s="164"/>
      <c r="G21" s="164"/>
    </row>
    <row r="22" spans="1:7" x14ac:dyDescent="0.25">
      <c r="A22" s="164"/>
      <c r="B22" s="164"/>
      <c r="C22" s="164"/>
      <c r="D22" s="164"/>
      <c r="E22" s="164"/>
      <c r="F22" s="164"/>
      <c r="G22" s="164"/>
    </row>
    <row r="23" spans="1:7" x14ac:dyDescent="0.25">
      <c r="A23" s="164"/>
      <c r="B23" s="164"/>
      <c r="C23" s="164"/>
      <c r="D23" s="164"/>
      <c r="E23" s="164"/>
      <c r="F23" s="164"/>
      <c r="G23" s="164"/>
    </row>
    <row r="24" spans="1:7" x14ac:dyDescent="0.25">
      <c r="A24" s="164"/>
      <c r="B24" s="164"/>
      <c r="C24" s="164"/>
      <c r="D24" s="164"/>
      <c r="E24" s="164"/>
      <c r="F24" s="164"/>
      <c r="G24" s="164"/>
    </row>
    <row r="25" spans="1:7" x14ac:dyDescent="0.25">
      <c r="A25" s="164"/>
      <c r="B25" s="164"/>
      <c r="C25" s="164"/>
      <c r="D25" s="164"/>
      <c r="E25" s="164"/>
      <c r="F25" s="164"/>
      <c r="G25" s="164"/>
    </row>
    <row r="26" spans="1:7" x14ac:dyDescent="0.25">
      <c r="A26" s="164"/>
      <c r="B26" s="164"/>
      <c r="C26" s="164"/>
      <c r="D26" s="164"/>
      <c r="E26" s="164"/>
      <c r="F26" s="164"/>
      <c r="G26" s="164"/>
    </row>
    <row r="27" spans="1:7" x14ac:dyDescent="0.25">
      <c r="A27" s="164"/>
      <c r="B27" s="164"/>
      <c r="C27" s="164"/>
      <c r="D27" s="164"/>
      <c r="E27" s="164"/>
      <c r="F27" s="164"/>
      <c r="G27" s="164"/>
    </row>
    <row r="28" spans="1:7" x14ac:dyDescent="0.25">
      <c r="A28" s="164"/>
      <c r="B28" s="164"/>
      <c r="C28" s="164"/>
      <c r="D28" s="164"/>
      <c r="E28" s="164"/>
      <c r="F28" s="164"/>
      <c r="G28" s="164"/>
    </row>
    <row r="29" spans="1:7" x14ac:dyDescent="0.25">
      <c r="A29" s="164"/>
      <c r="B29" s="164"/>
      <c r="C29" s="164"/>
      <c r="D29" s="164"/>
      <c r="E29" s="164"/>
      <c r="F29" s="164"/>
      <c r="G29" s="164"/>
    </row>
    <row r="30" spans="1:7" x14ac:dyDescent="0.25">
      <c r="A30" s="164"/>
      <c r="B30" s="164"/>
      <c r="C30" s="164"/>
      <c r="D30" s="164"/>
      <c r="E30" s="164"/>
      <c r="F30" s="164"/>
      <c r="G30" s="164"/>
    </row>
    <row r="31" spans="1:7" x14ac:dyDescent="0.25">
      <c r="A31" s="164"/>
      <c r="B31" s="164"/>
      <c r="C31" s="164"/>
      <c r="D31" s="164"/>
      <c r="E31" s="164"/>
      <c r="F31" s="164"/>
      <c r="G31" s="164"/>
    </row>
    <row r="32" spans="1:7" x14ac:dyDescent="0.25">
      <c r="A32" s="164"/>
      <c r="B32" s="164"/>
      <c r="C32" s="164"/>
      <c r="D32" s="164"/>
      <c r="E32" s="164"/>
      <c r="F32" s="164"/>
      <c r="G32" s="164"/>
    </row>
    <row r="33" spans="1:7" x14ac:dyDescent="0.25">
      <c r="A33" s="164"/>
      <c r="B33" s="164"/>
      <c r="C33" s="164"/>
      <c r="D33" s="164"/>
      <c r="E33" s="164"/>
      <c r="F33" s="164"/>
      <c r="G33" s="164"/>
    </row>
    <row r="34" spans="1:7" x14ac:dyDescent="0.25">
      <c r="A34" s="164"/>
      <c r="B34" s="164"/>
      <c r="C34" s="164"/>
      <c r="D34" s="164"/>
      <c r="E34" s="164"/>
      <c r="F34" s="164"/>
      <c r="G34" s="164"/>
    </row>
    <row r="35" spans="1:7" x14ac:dyDescent="0.25">
      <c r="A35" s="164"/>
      <c r="B35" s="164"/>
      <c r="C35" s="164"/>
      <c r="D35" s="164"/>
      <c r="E35" s="164"/>
      <c r="F35" s="164"/>
      <c r="G35" s="164"/>
    </row>
    <row r="36" spans="1:7" x14ac:dyDescent="0.25">
      <c r="A36" s="164"/>
      <c r="B36" s="164"/>
      <c r="C36" s="164"/>
      <c r="D36" s="164"/>
      <c r="E36" s="164"/>
      <c r="F36" s="164"/>
      <c r="G36" s="164"/>
    </row>
    <row r="37" spans="1:7" x14ac:dyDescent="0.25">
      <c r="A37" s="164"/>
      <c r="B37" s="164"/>
      <c r="C37" s="164"/>
      <c r="D37" s="164"/>
      <c r="E37" s="164"/>
      <c r="F37" s="164"/>
      <c r="G37" s="164"/>
    </row>
    <row r="38" spans="1:7" ht="409.6" x14ac:dyDescent="0.25">
      <c r="A38" s="164"/>
      <c r="B38" s="164"/>
      <c r="C38" s="164"/>
      <c r="D38" s="164"/>
      <c r="E38" s="164"/>
      <c r="F38" s="164"/>
      <c r="G38" s="164"/>
    </row>
    <row r="39" spans="1:7" ht="409.6" x14ac:dyDescent="0.25">
      <c r="A39" s="164"/>
      <c r="B39" s="164"/>
      <c r="C39" s="164"/>
      <c r="D39" s="164"/>
      <c r="E39" s="164"/>
      <c r="F39" s="164"/>
      <c r="G39" s="164"/>
    </row>
    <row r="40" spans="1:7" x14ac:dyDescent="0.25">
      <c r="A40" s="164"/>
      <c r="B40" s="164"/>
      <c r="C40" s="164"/>
      <c r="D40" s="164"/>
      <c r="E40" s="164"/>
      <c r="F40" s="164"/>
      <c r="G40" s="164"/>
    </row>
    <row r="41" spans="1:7" x14ac:dyDescent="0.25">
      <c r="A41" s="164"/>
      <c r="B41" s="164"/>
      <c r="C41" s="164"/>
      <c r="D41" s="164"/>
      <c r="E41" s="164"/>
      <c r="F41" s="164"/>
      <c r="G41" s="164"/>
    </row>
    <row r="42" spans="1:7" x14ac:dyDescent="0.25">
      <c r="A42" s="164"/>
      <c r="B42" s="164"/>
      <c r="C42" s="164"/>
      <c r="D42" s="164"/>
      <c r="E42" s="164"/>
      <c r="F42" s="164"/>
      <c r="G42" s="164"/>
    </row>
    <row r="43" spans="1:7" x14ac:dyDescent="0.25">
      <c r="A43" s="164"/>
      <c r="B43" s="164"/>
      <c r="C43" s="164"/>
      <c r="D43" s="164"/>
      <c r="E43" s="164"/>
      <c r="F43" s="164"/>
      <c r="G43" s="164"/>
    </row>
    <row r="44" spans="1:7" x14ac:dyDescent="0.25">
      <c r="A44" s="164"/>
      <c r="B44" s="164"/>
      <c r="C44" s="164"/>
      <c r="D44" s="164"/>
      <c r="E44" s="164"/>
      <c r="F44" s="164"/>
      <c r="G44" s="164"/>
    </row>
    <row r="45" spans="1:7" x14ac:dyDescent="0.25">
      <c r="A45" s="164"/>
      <c r="B45" s="164"/>
      <c r="C45" s="164"/>
      <c r="D45" s="164"/>
      <c r="E45" s="164"/>
      <c r="F45" s="164"/>
      <c r="G45" s="164"/>
    </row>
  </sheetData>
  <sheetProtection password="D9B6" sheet="1" objects="1" scenarios="1" selectLockedCells="1"/>
  <mergeCells count="7">
    <mergeCell ref="C17:F17"/>
    <mergeCell ref="C18:F18"/>
    <mergeCell ref="C11:F11"/>
    <mergeCell ref="C12:F12"/>
    <mergeCell ref="C13:F13"/>
    <mergeCell ref="C14:F14"/>
    <mergeCell ref="C16:F16"/>
  </mergeCells>
  <pageMargins left="0.70866141732283472" right="0.70866141732283472" top="0.74803149606299213" bottom="0.74803149606299213" header="0.31496062992125984" footer="0.31496062992125984"/>
  <pageSetup paperSize="9" orientation="portrait" r:id="rId1"/>
  <headerFooter>
    <oddHeader>&amp;L&amp;8RHP - REGIONALNI PROGRAM TRAJNOG STAMBENOG ZBRINJAVNJA IZBEGLICA 
SPECIFIKACIJA GRAĐEVINSKOG MATERIJALA
REGIONAL HOUSING PROGRAMME SPECIFICATION OF BUILDING MATERIALS</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R258"/>
  <sheetViews>
    <sheetView topLeftCell="A123" zoomScaleNormal="100" zoomScaleSheetLayoutView="100" workbookViewId="0">
      <selection activeCell="G130" sqref="G130"/>
    </sheetView>
  </sheetViews>
  <sheetFormatPr defaultRowHeight="15" x14ac:dyDescent="0.25"/>
  <cols>
    <col min="1" max="1" width="6.140625" bestFit="1" customWidth="1"/>
    <col min="2" max="2" width="2.140625" bestFit="1" customWidth="1"/>
    <col min="3" max="3" width="4.5703125" bestFit="1" customWidth="1"/>
    <col min="4" max="4" width="42.140625" customWidth="1"/>
    <col min="5" max="5" width="42.140625" hidden="1" customWidth="1"/>
    <col min="6" max="6" width="8.140625" bestFit="1" customWidth="1"/>
    <col min="7" max="7" width="14.140625" customWidth="1"/>
    <col min="8" max="8" width="16.28515625" customWidth="1"/>
    <col min="9" max="9" width="17.7109375" bestFit="1" customWidth="1"/>
  </cols>
  <sheetData>
    <row r="1" spans="1:18" x14ac:dyDescent="0.25">
      <c r="A1" s="134"/>
      <c r="B1" s="134"/>
      <c r="C1" s="134"/>
      <c r="D1" s="134"/>
      <c r="E1" s="134"/>
      <c r="F1" s="134"/>
      <c r="G1" s="134"/>
      <c r="H1" s="47"/>
      <c r="I1" s="134"/>
    </row>
    <row r="2" spans="1:18" ht="38.25" x14ac:dyDescent="0.25">
      <c r="A2" s="26" t="s">
        <v>599</v>
      </c>
      <c r="B2" s="26"/>
      <c r="C2" s="26"/>
      <c r="D2" s="31" t="s">
        <v>3</v>
      </c>
      <c r="E2" s="31" t="s">
        <v>598</v>
      </c>
      <c r="F2" s="7" t="s">
        <v>600</v>
      </c>
      <c r="G2" s="8" t="s">
        <v>601</v>
      </c>
      <c r="H2" s="8" t="s">
        <v>611</v>
      </c>
      <c r="I2" s="8" t="s">
        <v>602</v>
      </c>
    </row>
    <row r="3" spans="1:18" x14ac:dyDescent="0.25">
      <c r="A3" s="23"/>
      <c r="B3" s="27"/>
      <c r="C3" s="27"/>
      <c r="D3" s="20"/>
      <c r="E3" s="20"/>
      <c r="F3" s="19"/>
      <c r="G3" s="130"/>
      <c r="H3" s="130"/>
      <c r="I3" s="130"/>
    </row>
    <row r="4" spans="1:18" x14ac:dyDescent="0.25">
      <c r="A4" s="136">
        <v>1</v>
      </c>
      <c r="B4" s="137" t="s">
        <v>22</v>
      </c>
      <c r="C4" s="137"/>
      <c r="D4" s="138" t="s">
        <v>25</v>
      </c>
      <c r="E4" s="138" t="s">
        <v>589</v>
      </c>
      <c r="F4" s="139"/>
      <c r="G4" s="60"/>
      <c r="H4" s="60"/>
      <c r="I4" s="60"/>
      <c r="J4" s="134"/>
      <c r="K4" s="134"/>
      <c r="L4" s="134"/>
      <c r="M4" s="134"/>
      <c r="N4" s="134"/>
      <c r="O4" s="134"/>
      <c r="P4" s="134"/>
      <c r="Q4" s="134"/>
      <c r="R4" s="134"/>
    </row>
    <row r="5" spans="1:18" x14ac:dyDescent="0.25">
      <c r="A5" s="64" t="s">
        <v>463</v>
      </c>
      <c r="B5" s="69" t="s">
        <v>42</v>
      </c>
      <c r="C5" s="65">
        <v>1</v>
      </c>
      <c r="D5" s="33" t="s">
        <v>691</v>
      </c>
      <c r="E5" s="33" t="s">
        <v>476</v>
      </c>
      <c r="F5" s="10" t="s">
        <v>4</v>
      </c>
      <c r="G5" s="154"/>
      <c r="H5" s="13">
        <f>KORISNICI!H14</f>
        <v>3000</v>
      </c>
      <c r="I5" s="13">
        <f>G5*H5</f>
        <v>0</v>
      </c>
      <c r="J5" s="134"/>
      <c r="K5" s="134"/>
      <c r="L5" s="134"/>
      <c r="M5" s="134"/>
      <c r="N5" s="134"/>
      <c r="O5" s="134"/>
      <c r="P5" s="134"/>
      <c r="Q5" s="134"/>
      <c r="R5" s="134"/>
    </row>
    <row r="6" spans="1:18" x14ac:dyDescent="0.25">
      <c r="A6" s="64" t="s">
        <v>461</v>
      </c>
      <c r="B6" s="69" t="s">
        <v>42</v>
      </c>
      <c r="C6" s="65">
        <v>2</v>
      </c>
      <c r="D6" s="33" t="s">
        <v>692</v>
      </c>
      <c r="E6" s="33" t="s">
        <v>477</v>
      </c>
      <c r="F6" s="10" t="s">
        <v>4</v>
      </c>
      <c r="G6" s="154"/>
      <c r="H6" s="13">
        <f>KORISNICI!H15</f>
        <v>0</v>
      </c>
      <c r="I6" s="13">
        <f>G6*H6</f>
        <v>0</v>
      </c>
      <c r="J6" s="134"/>
      <c r="K6" s="134"/>
      <c r="L6" s="134"/>
      <c r="M6" s="134"/>
      <c r="N6" s="134"/>
      <c r="O6" s="134"/>
      <c r="P6" s="134"/>
      <c r="Q6" s="134"/>
      <c r="R6" s="134"/>
    </row>
    <row r="7" spans="1:18" x14ac:dyDescent="0.25">
      <c r="A7" s="64" t="s">
        <v>462</v>
      </c>
      <c r="B7" s="69" t="s">
        <v>42</v>
      </c>
      <c r="C7" s="65">
        <v>3</v>
      </c>
      <c r="D7" s="33" t="s">
        <v>15</v>
      </c>
      <c r="E7" s="33" t="s">
        <v>478</v>
      </c>
      <c r="F7" s="10" t="s">
        <v>16</v>
      </c>
      <c r="G7" s="151" t="s">
        <v>16</v>
      </c>
      <c r="H7" s="13" t="s">
        <v>16</v>
      </c>
      <c r="I7" s="13" t="s">
        <v>16</v>
      </c>
    </row>
    <row r="8" spans="1:18" x14ac:dyDescent="0.25">
      <c r="A8" s="64" t="s">
        <v>164</v>
      </c>
      <c r="B8" s="70"/>
      <c r="C8" s="66" t="s">
        <v>22</v>
      </c>
      <c r="D8" s="32" t="s">
        <v>36</v>
      </c>
      <c r="E8" s="32" t="s">
        <v>479</v>
      </c>
      <c r="F8" s="10" t="s">
        <v>4</v>
      </c>
      <c r="G8" s="154"/>
      <c r="H8" s="13">
        <f>KORISNICI!H17</f>
        <v>0</v>
      </c>
      <c r="I8" s="13">
        <f t="shared" ref="I8:I11" si="0">G8*H8</f>
        <v>0</v>
      </c>
    </row>
    <row r="9" spans="1:18" x14ac:dyDescent="0.25">
      <c r="A9" s="64" t="s">
        <v>165</v>
      </c>
      <c r="B9" s="70"/>
      <c r="C9" s="66" t="s">
        <v>49</v>
      </c>
      <c r="D9" s="32" t="s">
        <v>37</v>
      </c>
      <c r="E9" s="32" t="s">
        <v>480</v>
      </c>
      <c r="F9" s="10" t="s">
        <v>4</v>
      </c>
      <c r="G9" s="154"/>
      <c r="H9" s="13">
        <f>KORISNICI!H18</f>
        <v>133.68</v>
      </c>
      <c r="I9" s="13">
        <f t="shared" si="0"/>
        <v>0</v>
      </c>
    </row>
    <row r="10" spans="1:18" x14ac:dyDescent="0.25">
      <c r="A10" s="64" t="s">
        <v>166</v>
      </c>
      <c r="B10" s="70"/>
      <c r="C10" s="66" t="s">
        <v>50</v>
      </c>
      <c r="D10" s="32" t="s">
        <v>38</v>
      </c>
      <c r="E10" s="32" t="s">
        <v>481</v>
      </c>
      <c r="F10" s="10" t="s">
        <v>4</v>
      </c>
      <c r="G10" s="154"/>
      <c r="H10" s="13">
        <f>KORISNICI!H19</f>
        <v>0</v>
      </c>
      <c r="I10" s="13">
        <f t="shared" si="0"/>
        <v>0</v>
      </c>
    </row>
    <row r="11" spans="1:18" x14ac:dyDescent="0.25">
      <c r="A11" s="64" t="s">
        <v>167</v>
      </c>
      <c r="B11" s="70"/>
      <c r="C11" s="66" t="s">
        <v>23</v>
      </c>
      <c r="D11" s="32" t="s">
        <v>94</v>
      </c>
      <c r="E11" s="32" t="s">
        <v>482</v>
      </c>
      <c r="F11" s="10" t="s">
        <v>4</v>
      </c>
      <c r="G11" s="154"/>
      <c r="H11" s="13">
        <f>KORISNICI!H20</f>
        <v>0</v>
      </c>
      <c r="I11" s="13">
        <f t="shared" si="0"/>
        <v>0</v>
      </c>
    </row>
    <row r="12" spans="1:18" x14ac:dyDescent="0.25">
      <c r="A12" s="64" t="s">
        <v>464</v>
      </c>
      <c r="B12" s="69" t="s">
        <v>42</v>
      </c>
      <c r="C12" s="65">
        <v>4</v>
      </c>
      <c r="D12" s="33" t="s">
        <v>9</v>
      </c>
      <c r="E12" s="33" t="s">
        <v>483</v>
      </c>
      <c r="F12" s="11" t="s">
        <v>16</v>
      </c>
      <c r="G12" s="151" t="s">
        <v>16</v>
      </c>
      <c r="H12" s="13" t="s">
        <v>16</v>
      </c>
      <c r="I12" s="13" t="s">
        <v>16</v>
      </c>
    </row>
    <row r="13" spans="1:18" x14ac:dyDescent="0.25">
      <c r="A13" s="64" t="s">
        <v>168</v>
      </c>
      <c r="B13" s="70"/>
      <c r="C13" s="66" t="s">
        <v>49</v>
      </c>
      <c r="D13" s="32" t="s">
        <v>124</v>
      </c>
      <c r="E13" s="32" t="s">
        <v>484</v>
      </c>
      <c r="F13" s="10" t="s">
        <v>4</v>
      </c>
      <c r="G13" s="154"/>
      <c r="H13" s="13">
        <f>KORISNICI!H22</f>
        <v>66.36</v>
      </c>
      <c r="I13" s="13">
        <f t="shared" ref="I13:I14" si="1">G13*H13</f>
        <v>0</v>
      </c>
    </row>
    <row r="14" spans="1:18" x14ac:dyDescent="0.25">
      <c r="A14" s="64" t="s">
        <v>169</v>
      </c>
      <c r="B14" s="70"/>
      <c r="C14" s="66" t="s">
        <v>50</v>
      </c>
      <c r="D14" s="32" t="s">
        <v>35</v>
      </c>
      <c r="E14" s="32" t="s">
        <v>485</v>
      </c>
      <c r="F14" s="10" t="s">
        <v>4</v>
      </c>
      <c r="G14" s="154"/>
      <c r="H14" s="13">
        <f>KORISNICI!H23</f>
        <v>0</v>
      </c>
      <c r="I14" s="13">
        <f t="shared" si="1"/>
        <v>0</v>
      </c>
    </row>
    <row r="15" spans="1:18" ht="25.5" x14ac:dyDescent="0.25">
      <c r="A15" s="64" t="s">
        <v>465</v>
      </c>
      <c r="B15" s="69" t="s">
        <v>42</v>
      </c>
      <c r="C15" s="65">
        <v>5</v>
      </c>
      <c r="D15" s="33" t="s">
        <v>693</v>
      </c>
      <c r="E15" s="33" t="s">
        <v>486</v>
      </c>
      <c r="F15" s="11" t="s">
        <v>16</v>
      </c>
      <c r="G15" s="151" t="s">
        <v>16</v>
      </c>
      <c r="H15" s="13" t="s">
        <v>16</v>
      </c>
      <c r="I15" s="13" t="s">
        <v>16</v>
      </c>
    </row>
    <row r="16" spans="1:18" x14ac:dyDescent="0.25">
      <c r="A16" s="64" t="s">
        <v>170</v>
      </c>
      <c r="B16" s="70"/>
      <c r="C16" s="66" t="s">
        <v>22</v>
      </c>
      <c r="D16" s="32" t="s">
        <v>96</v>
      </c>
      <c r="E16" s="32" t="s">
        <v>96</v>
      </c>
      <c r="F16" s="11" t="s">
        <v>4</v>
      </c>
      <c r="G16" s="154"/>
      <c r="H16" s="13">
        <f>KORISNICI!H25</f>
        <v>0</v>
      </c>
      <c r="I16" s="13">
        <f t="shared" ref="I16" si="2">G16*H16</f>
        <v>0</v>
      </c>
    </row>
    <row r="17" spans="1:9" x14ac:dyDescent="0.25">
      <c r="A17" s="64" t="s">
        <v>171</v>
      </c>
      <c r="B17" s="70"/>
      <c r="C17" s="66" t="s">
        <v>49</v>
      </c>
      <c r="D17" s="32" t="s">
        <v>95</v>
      </c>
      <c r="E17" s="32" t="s">
        <v>95</v>
      </c>
      <c r="F17" s="10" t="s">
        <v>4</v>
      </c>
      <c r="G17" s="154"/>
      <c r="H17" s="13">
        <f>KORISNICI!H26</f>
        <v>0</v>
      </c>
      <c r="I17" s="13">
        <f>G17*H17</f>
        <v>0</v>
      </c>
    </row>
    <row r="18" spans="1:9" x14ac:dyDescent="0.25">
      <c r="A18" s="64" t="s">
        <v>172</v>
      </c>
      <c r="B18" s="70"/>
      <c r="C18" s="66" t="s">
        <v>50</v>
      </c>
      <c r="D18" s="6" t="s">
        <v>97</v>
      </c>
      <c r="E18" s="6" t="s">
        <v>97</v>
      </c>
      <c r="F18" s="10" t="s">
        <v>4</v>
      </c>
      <c r="G18" s="154"/>
      <c r="H18" s="13">
        <f>KORISNICI!H27</f>
        <v>157.84</v>
      </c>
      <c r="I18" s="13">
        <f>G18*H18</f>
        <v>0</v>
      </c>
    </row>
    <row r="19" spans="1:9" x14ac:dyDescent="0.25">
      <c r="A19" s="64" t="s">
        <v>173</v>
      </c>
      <c r="B19" s="70"/>
      <c r="C19" s="66" t="s">
        <v>23</v>
      </c>
      <c r="D19" s="6" t="s">
        <v>98</v>
      </c>
      <c r="E19" s="6" t="s">
        <v>98</v>
      </c>
      <c r="F19" s="10" t="s">
        <v>4</v>
      </c>
      <c r="G19" s="154"/>
      <c r="H19" s="13">
        <f>KORISNICI!H28</f>
        <v>0</v>
      </c>
      <c r="I19" s="13">
        <f>G19*H19</f>
        <v>0</v>
      </c>
    </row>
    <row r="20" spans="1:9" x14ac:dyDescent="0.25">
      <c r="A20" s="64" t="s">
        <v>174</v>
      </c>
      <c r="B20" s="70"/>
      <c r="C20" s="66" t="s">
        <v>52</v>
      </c>
      <c r="D20" s="6" t="s">
        <v>99</v>
      </c>
      <c r="E20" s="6" t="s">
        <v>99</v>
      </c>
      <c r="F20" s="10" t="s">
        <v>4</v>
      </c>
      <c r="G20" s="154"/>
      <c r="H20" s="13">
        <f>KORISNICI!H29</f>
        <v>0</v>
      </c>
      <c r="I20" s="13">
        <f>G20*H20</f>
        <v>0</v>
      </c>
    </row>
    <row r="21" spans="1:9" x14ac:dyDescent="0.25">
      <c r="A21" s="67"/>
      <c r="B21" s="68"/>
      <c r="C21" s="68"/>
      <c r="D21" s="51"/>
      <c r="E21" s="51"/>
      <c r="F21" s="28"/>
      <c r="G21" s="152"/>
      <c r="H21" s="62"/>
      <c r="I21" s="62"/>
    </row>
    <row r="22" spans="1:9" ht="25.5" x14ac:dyDescent="0.25">
      <c r="A22" s="136">
        <v>2</v>
      </c>
      <c r="B22" s="137" t="s">
        <v>43</v>
      </c>
      <c r="C22" s="137"/>
      <c r="D22" s="138" t="s">
        <v>418</v>
      </c>
      <c r="E22" s="138" t="s">
        <v>590</v>
      </c>
      <c r="F22" s="139"/>
      <c r="G22" s="153"/>
      <c r="H22" s="60"/>
      <c r="I22" s="60"/>
    </row>
    <row r="23" spans="1:9" x14ac:dyDescent="0.25">
      <c r="A23" s="64" t="s">
        <v>466</v>
      </c>
      <c r="B23" s="69" t="s">
        <v>43</v>
      </c>
      <c r="C23" s="69">
        <v>1</v>
      </c>
      <c r="D23" s="36" t="s">
        <v>694</v>
      </c>
      <c r="E23" s="36" t="s">
        <v>686</v>
      </c>
      <c r="F23" s="10" t="s">
        <v>475</v>
      </c>
      <c r="G23" s="154"/>
      <c r="H23" s="13">
        <f>KORISNICI!H32</f>
        <v>960</v>
      </c>
      <c r="I23" s="13">
        <f t="shared" ref="I23:I26" si="3">G23*H23</f>
        <v>0</v>
      </c>
    </row>
    <row r="24" spans="1:9" ht="25.5" x14ac:dyDescent="0.25">
      <c r="A24" s="64" t="s">
        <v>467</v>
      </c>
      <c r="B24" s="69" t="s">
        <v>43</v>
      </c>
      <c r="C24" s="69">
        <v>2</v>
      </c>
      <c r="D24" s="33" t="s">
        <v>696</v>
      </c>
      <c r="E24" s="33" t="s">
        <v>685</v>
      </c>
      <c r="F24" s="10" t="s">
        <v>475</v>
      </c>
      <c r="G24" s="154"/>
      <c r="H24" s="13">
        <f>KORISNICI!H33</f>
        <v>0</v>
      </c>
      <c r="I24" s="13">
        <f t="shared" si="3"/>
        <v>0</v>
      </c>
    </row>
    <row r="25" spans="1:9" x14ac:dyDescent="0.25">
      <c r="A25" s="64" t="s">
        <v>468</v>
      </c>
      <c r="B25" s="69" t="s">
        <v>43</v>
      </c>
      <c r="C25" s="69">
        <v>3</v>
      </c>
      <c r="D25" s="33" t="s">
        <v>698</v>
      </c>
      <c r="E25" s="33" t="s">
        <v>687</v>
      </c>
      <c r="F25" s="10" t="s">
        <v>475</v>
      </c>
      <c r="G25" s="154"/>
      <c r="H25" s="13">
        <f>KORISNICI!H34</f>
        <v>0</v>
      </c>
      <c r="I25" s="13">
        <f t="shared" si="3"/>
        <v>0</v>
      </c>
    </row>
    <row r="26" spans="1:9" ht="25.5" x14ac:dyDescent="0.25">
      <c r="A26" s="64" t="s">
        <v>469</v>
      </c>
      <c r="B26" s="69" t="s">
        <v>43</v>
      </c>
      <c r="C26" s="69">
        <v>4</v>
      </c>
      <c r="D26" s="33" t="s">
        <v>700</v>
      </c>
      <c r="E26" s="33" t="s">
        <v>688</v>
      </c>
      <c r="F26" s="10" t="s">
        <v>475</v>
      </c>
      <c r="G26" s="154"/>
      <c r="H26" s="13">
        <f>KORISNICI!H35</f>
        <v>0</v>
      </c>
      <c r="I26" s="13">
        <f t="shared" si="3"/>
        <v>0</v>
      </c>
    </row>
    <row r="27" spans="1:9" ht="63.75" x14ac:dyDescent="0.25">
      <c r="A27" s="64" t="s">
        <v>470</v>
      </c>
      <c r="B27" s="69" t="s">
        <v>43</v>
      </c>
      <c r="C27" s="69">
        <v>5</v>
      </c>
      <c r="D27" s="37" t="s">
        <v>702</v>
      </c>
      <c r="E27" s="37" t="s">
        <v>515</v>
      </c>
      <c r="F27" s="12" t="s">
        <v>16</v>
      </c>
      <c r="G27" s="151" t="s">
        <v>16</v>
      </c>
      <c r="H27" s="13" t="s">
        <v>16</v>
      </c>
      <c r="I27" s="13" t="s">
        <v>16</v>
      </c>
    </row>
    <row r="28" spans="1:9" x14ac:dyDescent="0.25">
      <c r="A28" s="64" t="s">
        <v>175</v>
      </c>
      <c r="B28" s="73"/>
      <c r="C28" s="70" t="s">
        <v>22</v>
      </c>
      <c r="D28" s="6" t="s">
        <v>26</v>
      </c>
      <c r="E28" s="6" t="s">
        <v>26</v>
      </c>
      <c r="F28" s="12" t="s">
        <v>6</v>
      </c>
      <c r="G28" s="154"/>
      <c r="H28" s="13">
        <f>KORISNICI!H37</f>
        <v>0</v>
      </c>
      <c r="I28" s="13">
        <f t="shared" ref="I28:I38" si="4">G28*H28</f>
        <v>0</v>
      </c>
    </row>
    <row r="29" spans="1:9" x14ac:dyDescent="0.25">
      <c r="A29" s="64" t="s">
        <v>176</v>
      </c>
      <c r="B29" s="73"/>
      <c r="C29" s="70" t="s">
        <v>49</v>
      </c>
      <c r="D29" s="6" t="s">
        <v>27</v>
      </c>
      <c r="E29" s="6" t="s">
        <v>27</v>
      </c>
      <c r="F29" s="12" t="s">
        <v>6</v>
      </c>
      <c r="G29" s="154"/>
      <c r="H29" s="13">
        <f>KORISNICI!H38</f>
        <v>0</v>
      </c>
      <c r="I29" s="13">
        <f t="shared" si="4"/>
        <v>0</v>
      </c>
    </row>
    <row r="30" spans="1:9" x14ac:dyDescent="0.25">
      <c r="A30" s="64" t="s">
        <v>177</v>
      </c>
      <c r="B30" s="73"/>
      <c r="C30" s="70" t="s">
        <v>50</v>
      </c>
      <c r="D30" s="6" t="s">
        <v>28</v>
      </c>
      <c r="E30" s="6" t="s">
        <v>28</v>
      </c>
      <c r="F30" s="12" t="s">
        <v>6</v>
      </c>
      <c r="G30" s="154"/>
      <c r="H30" s="13">
        <f>KORISNICI!H39</f>
        <v>0</v>
      </c>
      <c r="I30" s="13">
        <f t="shared" si="4"/>
        <v>0</v>
      </c>
    </row>
    <row r="31" spans="1:9" x14ac:dyDescent="0.25">
      <c r="A31" s="64" t="s">
        <v>178</v>
      </c>
      <c r="B31" s="73"/>
      <c r="C31" s="70" t="s">
        <v>23</v>
      </c>
      <c r="D31" s="6" t="s">
        <v>29</v>
      </c>
      <c r="E31" s="6" t="s">
        <v>29</v>
      </c>
      <c r="F31" s="12" t="s">
        <v>6</v>
      </c>
      <c r="G31" s="154"/>
      <c r="H31" s="13">
        <f>KORISNICI!H40</f>
        <v>0</v>
      </c>
      <c r="I31" s="13">
        <f t="shared" si="4"/>
        <v>0</v>
      </c>
    </row>
    <row r="32" spans="1:9" x14ac:dyDescent="0.25">
      <c r="A32" s="64" t="s">
        <v>179</v>
      </c>
      <c r="B32" s="73"/>
      <c r="C32" s="70" t="s">
        <v>52</v>
      </c>
      <c r="D32" s="6" t="s">
        <v>30</v>
      </c>
      <c r="E32" s="6" t="s">
        <v>30</v>
      </c>
      <c r="F32" s="12" t="s">
        <v>6</v>
      </c>
      <c r="G32" s="154"/>
      <c r="H32" s="13">
        <f>KORISNICI!H41</f>
        <v>0</v>
      </c>
      <c r="I32" s="13">
        <f t="shared" si="4"/>
        <v>0</v>
      </c>
    </row>
    <row r="33" spans="1:9" x14ac:dyDescent="0.25">
      <c r="A33" s="64" t="s">
        <v>180</v>
      </c>
      <c r="B33" s="73"/>
      <c r="C33" s="70" t="s">
        <v>24</v>
      </c>
      <c r="D33" s="6" t="s">
        <v>31</v>
      </c>
      <c r="E33" s="6" t="s">
        <v>31</v>
      </c>
      <c r="F33" s="12" t="s">
        <v>6</v>
      </c>
      <c r="G33" s="154"/>
      <c r="H33" s="13">
        <f>KORISNICI!H42</f>
        <v>0</v>
      </c>
      <c r="I33" s="13">
        <f t="shared" si="4"/>
        <v>0</v>
      </c>
    </row>
    <row r="34" spans="1:9" x14ac:dyDescent="0.25">
      <c r="A34" s="64" t="s">
        <v>471</v>
      </c>
      <c r="B34" s="69" t="s">
        <v>43</v>
      </c>
      <c r="C34" s="69">
        <v>6</v>
      </c>
      <c r="D34" s="36" t="s">
        <v>704</v>
      </c>
      <c r="E34" s="36" t="s">
        <v>689</v>
      </c>
      <c r="F34" s="12" t="s">
        <v>475</v>
      </c>
      <c r="G34" s="154"/>
      <c r="H34" s="13">
        <f>KORISNICI!H43</f>
        <v>0</v>
      </c>
      <c r="I34" s="13">
        <f t="shared" si="4"/>
        <v>0</v>
      </c>
    </row>
    <row r="35" spans="1:9" ht="25.5" x14ac:dyDescent="0.25">
      <c r="A35" s="64" t="s">
        <v>472</v>
      </c>
      <c r="B35" s="69" t="s">
        <v>43</v>
      </c>
      <c r="C35" s="69">
        <v>7</v>
      </c>
      <c r="D35" s="33" t="s">
        <v>706</v>
      </c>
      <c r="E35" s="32" t="s">
        <v>516</v>
      </c>
      <c r="F35" s="12" t="s">
        <v>4</v>
      </c>
      <c r="G35" s="154"/>
      <c r="H35" s="13">
        <f>KORISNICI!H44</f>
        <v>960</v>
      </c>
      <c r="I35" s="13">
        <f t="shared" si="4"/>
        <v>0</v>
      </c>
    </row>
    <row r="36" spans="1:9" ht="25.5" x14ac:dyDescent="0.25">
      <c r="A36" s="64" t="s">
        <v>473</v>
      </c>
      <c r="B36" s="69" t="s">
        <v>43</v>
      </c>
      <c r="C36" s="69">
        <v>8</v>
      </c>
      <c r="D36" s="33" t="s">
        <v>708</v>
      </c>
      <c r="E36" s="33" t="s">
        <v>517</v>
      </c>
      <c r="F36" s="12" t="s">
        <v>4</v>
      </c>
      <c r="G36" s="154"/>
      <c r="H36" s="13">
        <f>KORISNICI!H45</f>
        <v>5760</v>
      </c>
      <c r="I36" s="13">
        <f t="shared" si="4"/>
        <v>0</v>
      </c>
    </row>
    <row r="37" spans="1:9" ht="25.5" x14ac:dyDescent="0.25">
      <c r="A37" s="64" t="s">
        <v>474</v>
      </c>
      <c r="B37" s="69" t="s">
        <v>43</v>
      </c>
      <c r="C37" s="69">
        <v>9</v>
      </c>
      <c r="D37" s="15" t="s">
        <v>710</v>
      </c>
      <c r="E37" s="15" t="s">
        <v>518</v>
      </c>
      <c r="F37" s="10" t="s">
        <v>4</v>
      </c>
      <c r="G37" s="154"/>
      <c r="H37" s="13">
        <f>KORISNICI!H46</f>
        <v>1575</v>
      </c>
      <c r="I37" s="13">
        <f t="shared" si="4"/>
        <v>0</v>
      </c>
    </row>
    <row r="38" spans="1:9" ht="25.5" x14ac:dyDescent="0.25">
      <c r="A38" s="64" t="s">
        <v>181</v>
      </c>
      <c r="B38" s="69" t="s">
        <v>43</v>
      </c>
      <c r="C38" s="69">
        <v>10</v>
      </c>
      <c r="D38" s="15" t="s">
        <v>712</v>
      </c>
      <c r="E38" s="15" t="s">
        <v>519</v>
      </c>
      <c r="F38" s="10" t="s">
        <v>4</v>
      </c>
      <c r="G38" s="154"/>
      <c r="H38" s="13">
        <f>KORISNICI!H47</f>
        <v>165</v>
      </c>
      <c r="I38" s="13">
        <f t="shared" si="4"/>
        <v>0</v>
      </c>
    </row>
    <row r="39" spans="1:9" x14ac:dyDescent="0.25">
      <c r="A39" s="67"/>
      <c r="B39" s="71"/>
      <c r="C39" s="71"/>
      <c r="D39" s="51"/>
      <c r="E39" s="51"/>
      <c r="F39" s="53"/>
      <c r="G39" s="152"/>
      <c r="H39" s="62"/>
      <c r="I39" s="62"/>
    </row>
    <row r="40" spans="1:9" ht="38.25" x14ac:dyDescent="0.25">
      <c r="A40" s="136" t="s">
        <v>182</v>
      </c>
      <c r="B40" s="137" t="s">
        <v>40</v>
      </c>
      <c r="C40" s="137"/>
      <c r="D40" s="138" t="s">
        <v>419</v>
      </c>
      <c r="E40" s="138" t="s">
        <v>509</v>
      </c>
      <c r="F40" s="139"/>
      <c r="G40" s="153"/>
      <c r="H40" s="60"/>
      <c r="I40" s="60"/>
    </row>
    <row r="41" spans="1:9" ht="25.5" x14ac:dyDescent="0.25">
      <c r="A41" s="64" t="s">
        <v>183</v>
      </c>
      <c r="B41" s="69" t="s">
        <v>40</v>
      </c>
      <c r="C41" s="69">
        <v>1</v>
      </c>
      <c r="D41" s="15" t="s">
        <v>713</v>
      </c>
      <c r="E41" s="15" t="s">
        <v>487</v>
      </c>
      <c r="F41" s="10" t="s">
        <v>475</v>
      </c>
      <c r="G41" s="154"/>
      <c r="H41" s="13">
        <f>KORISNICI!H50</f>
        <v>2880</v>
      </c>
      <c r="I41" s="13">
        <f t="shared" ref="I41:I44" si="5">G41*H41</f>
        <v>0</v>
      </c>
    </row>
    <row r="42" spans="1:9" x14ac:dyDescent="0.25">
      <c r="A42" s="64" t="s">
        <v>184</v>
      </c>
      <c r="B42" s="69" t="s">
        <v>40</v>
      </c>
      <c r="C42" s="69">
        <v>3</v>
      </c>
      <c r="D42" s="15" t="s">
        <v>853</v>
      </c>
      <c r="E42" s="15" t="s">
        <v>854</v>
      </c>
      <c r="F42" s="10" t="s">
        <v>475</v>
      </c>
      <c r="G42" s="154"/>
      <c r="H42" s="13">
        <f>KORISNICI!H51</f>
        <v>0</v>
      </c>
      <c r="I42" s="13">
        <f t="shared" si="5"/>
        <v>0</v>
      </c>
    </row>
    <row r="43" spans="1:9" x14ac:dyDescent="0.25">
      <c r="A43" s="64" t="s">
        <v>185</v>
      </c>
      <c r="B43" s="69" t="s">
        <v>40</v>
      </c>
      <c r="C43" s="69">
        <v>2</v>
      </c>
      <c r="D43" s="36" t="s">
        <v>714</v>
      </c>
      <c r="E43" s="36" t="s">
        <v>488</v>
      </c>
      <c r="F43" s="10" t="s">
        <v>475</v>
      </c>
      <c r="G43" s="154"/>
      <c r="H43" s="13">
        <f>KORISNICI!H52</f>
        <v>29</v>
      </c>
      <c r="I43" s="13">
        <f t="shared" si="5"/>
        <v>0</v>
      </c>
    </row>
    <row r="44" spans="1:9" ht="38.25" x14ac:dyDescent="0.25">
      <c r="A44" s="64" t="s">
        <v>186</v>
      </c>
      <c r="B44" s="69" t="s">
        <v>40</v>
      </c>
      <c r="C44" s="69">
        <v>4</v>
      </c>
      <c r="D44" s="37" t="s">
        <v>715</v>
      </c>
      <c r="E44" s="6" t="s">
        <v>489</v>
      </c>
      <c r="F44" s="10" t="s">
        <v>7</v>
      </c>
      <c r="G44" s="154"/>
      <c r="H44" s="13">
        <f>KORISNICI!H53</f>
        <v>225</v>
      </c>
      <c r="I44" s="13">
        <f t="shared" si="5"/>
        <v>0</v>
      </c>
    </row>
    <row r="45" spans="1:9" ht="25.5" x14ac:dyDescent="0.25">
      <c r="A45" s="64" t="s">
        <v>187</v>
      </c>
      <c r="B45" s="69" t="s">
        <v>40</v>
      </c>
      <c r="C45" s="69">
        <v>5</v>
      </c>
      <c r="D45" s="37" t="s">
        <v>717</v>
      </c>
      <c r="E45" s="37" t="s">
        <v>490</v>
      </c>
      <c r="F45" s="10" t="s">
        <v>16</v>
      </c>
      <c r="G45" s="151" t="s">
        <v>16</v>
      </c>
      <c r="H45" s="13" t="s">
        <v>16</v>
      </c>
      <c r="I45" s="13" t="s">
        <v>16</v>
      </c>
    </row>
    <row r="46" spans="1:9" x14ac:dyDescent="0.25">
      <c r="A46" s="64" t="s">
        <v>188</v>
      </c>
      <c r="B46" s="70"/>
      <c r="C46" s="70" t="s">
        <v>22</v>
      </c>
      <c r="D46" s="6" t="s">
        <v>19</v>
      </c>
      <c r="E46" s="6" t="s">
        <v>491</v>
      </c>
      <c r="F46" s="10" t="s">
        <v>7</v>
      </c>
      <c r="G46" s="154"/>
      <c r="H46" s="13">
        <f>KORISNICI!H55</f>
        <v>207</v>
      </c>
      <c r="I46" s="13">
        <f t="shared" ref="I46:I49" si="6">G46*H46</f>
        <v>0</v>
      </c>
    </row>
    <row r="47" spans="1:9" x14ac:dyDescent="0.25">
      <c r="A47" s="64" t="s">
        <v>189</v>
      </c>
      <c r="B47" s="70"/>
      <c r="C47" s="70" t="s">
        <v>49</v>
      </c>
      <c r="D47" s="6" t="s">
        <v>20</v>
      </c>
      <c r="E47" s="6" t="s">
        <v>492</v>
      </c>
      <c r="F47" s="10" t="s">
        <v>7</v>
      </c>
      <c r="G47" s="154"/>
      <c r="H47" s="13">
        <f>KORISNICI!H56</f>
        <v>0</v>
      </c>
      <c r="I47" s="13">
        <f t="shared" si="6"/>
        <v>0</v>
      </c>
    </row>
    <row r="48" spans="1:9" x14ac:dyDescent="0.25">
      <c r="A48" s="64" t="s">
        <v>190</v>
      </c>
      <c r="B48" s="70"/>
      <c r="C48" s="70" t="s">
        <v>50</v>
      </c>
      <c r="D48" s="6" t="s">
        <v>21</v>
      </c>
      <c r="E48" s="6" t="s">
        <v>493</v>
      </c>
      <c r="F48" s="10" t="s">
        <v>7</v>
      </c>
      <c r="G48" s="154"/>
      <c r="H48" s="13">
        <f>KORISNICI!H57</f>
        <v>0</v>
      </c>
      <c r="I48" s="13">
        <f t="shared" si="6"/>
        <v>0</v>
      </c>
    </row>
    <row r="49" spans="1:9" ht="25.5" x14ac:dyDescent="0.25">
      <c r="A49" s="64" t="s">
        <v>191</v>
      </c>
      <c r="B49" s="72" t="s">
        <v>40</v>
      </c>
      <c r="C49" s="72">
        <v>6</v>
      </c>
      <c r="D49" s="15" t="s">
        <v>719</v>
      </c>
      <c r="E49" s="35" t="s">
        <v>494</v>
      </c>
      <c r="F49" s="14" t="s">
        <v>7</v>
      </c>
      <c r="G49" s="154"/>
      <c r="H49" s="13">
        <f>KORISNICI!H58</f>
        <v>300</v>
      </c>
      <c r="I49" s="13">
        <f t="shared" si="6"/>
        <v>0</v>
      </c>
    </row>
    <row r="50" spans="1:9" ht="25.5" x14ac:dyDescent="0.25">
      <c r="A50" s="64" t="s">
        <v>192</v>
      </c>
      <c r="B50" s="72" t="s">
        <v>40</v>
      </c>
      <c r="C50" s="69">
        <v>7</v>
      </c>
      <c r="D50" s="37" t="s">
        <v>721</v>
      </c>
      <c r="E50" s="37" t="s">
        <v>495</v>
      </c>
      <c r="F50" s="10" t="s">
        <v>16</v>
      </c>
      <c r="G50" s="151" t="s">
        <v>16</v>
      </c>
      <c r="H50" s="13" t="s">
        <v>16</v>
      </c>
      <c r="I50" s="13" t="s">
        <v>16</v>
      </c>
    </row>
    <row r="51" spans="1:9" x14ac:dyDescent="0.25">
      <c r="A51" s="64" t="s">
        <v>193</v>
      </c>
      <c r="B51" s="73"/>
      <c r="C51" s="73" t="s">
        <v>22</v>
      </c>
      <c r="D51" s="38" t="s">
        <v>429</v>
      </c>
      <c r="E51" s="38" t="s">
        <v>496</v>
      </c>
      <c r="F51" s="10" t="s">
        <v>5</v>
      </c>
      <c r="G51" s="154"/>
      <c r="H51" s="13">
        <f>KORISNICI!H60</f>
        <v>0</v>
      </c>
      <c r="I51" s="13">
        <f t="shared" ref="I51:I54" si="7">G51*H51</f>
        <v>0</v>
      </c>
    </row>
    <row r="52" spans="1:9" x14ac:dyDescent="0.25">
      <c r="A52" s="64" t="s">
        <v>194</v>
      </c>
      <c r="B52" s="73"/>
      <c r="C52" s="73" t="s">
        <v>49</v>
      </c>
      <c r="D52" s="38" t="s">
        <v>426</v>
      </c>
      <c r="E52" s="38" t="s">
        <v>497</v>
      </c>
      <c r="F52" s="10" t="s">
        <v>5</v>
      </c>
      <c r="G52" s="154"/>
      <c r="H52" s="13">
        <f>KORISNICI!H61</f>
        <v>0</v>
      </c>
      <c r="I52" s="13">
        <f t="shared" si="7"/>
        <v>0</v>
      </c>
    </row>
    <row r="53" spans="1:9" x14ac:dyDescent="0.25">
      <c r="A53" s="64" t="s">
        <v>195</v>
      </c>
      <c r="B53" s="73"/>
      <c r="C53" s="73" t="s">
        <v>50</v>
      </c>
      <c r="D53" s="38" t="s">
        <v>427</v>
      </c>
      <c r="E53" s="38" t="s">
        <v>498</v>
      </c>
      <c r="F53" s="10" t="s">
        <v>5</v>
      </c>
      <c r="G53" s="154"/>
      <c r="H53" s="13">
        <f>KORISNICI!H62</f>
        <v>0</v>
      </c>
      <c r="I53" s="13">
        <f t="shared" si="7"/>
        <v>0</v>
      </c>
    </row>
    <row r="54" spans="1:9" x14ac:dyDescent="0.25">
      <c r="A54" s="64" t="s">
        <v>196</v>
      </c>
      <c r="B54" s="122"/>
      <c r="C54" s="74" t="s">
        <v>33</v>
      </c>
      <c r="D54" s="34" t="s">
        <v>428</v>
      </c>
      <c r="E54" s="34" t="s">
        <v>499</v>
      </c>
      <c r="F54" s="14" t="s">
        <v>5</v>
      </c>
      <c r="G54" s="154"/>
      <c r="H54" s="13">
        <f>KORISNICI!H63</f>
        <v>0</v>
      </c>
      <c r="I54" s="13">
        <f t="shared" si="7"/>
        <v>0</v>
      </c>
    </row>
    <row r="55" spans="1:9" ht="25.5" x14ac:dyDescent="0.25">
      <c r="A55" s="64" t="s">
        <v>197</v>
      </c>
      <c r="B55" s="72" t="s">
        <v>40</v>
      </c>
      <c r="C55" s="69">
        <v>8</v>
      </c>
      <c r="D55" s="37" t="s">
        <v>723</v>
      </c>
      <c r="E55" s="37" t="s">
        <v>500</v>
      </c>
      <c r="F55" s="10" t="s">
        <v>16</v>
      </c>
      <c r="G55" s="151" t="s">
        <v>16</v>
      </c>
      <c r="H55" s="13" t="s">
        <v>16</v>
      </c>
      <c r="I55" s="13" t="s">
        <v>16</v>
      </c>
    </row>
    <row r="56" spans="1:9" x14ac:dyDescent="0.25">
      <c r="A56" s="64" t="s">
        <v>198</v>
      </c>
      <c r="B56" s="73"/>
      <c r="C56" s="73" t="s">
        <v>22</v>
      </c>
      <c r="D56" s="38" t="s">
        <v>100</v>
      </c>
      <c r="E56" s="38" t="s">
        <v>496</v>
      </c>
      <c r="F56" s="10" t="s">
        <v>5</v>
      </c>
      <c r="G56" s="154"/>
      <c r="H56" s="13">
        <f>KORISNICI!H65</f>
        <v>2.16</v>
      </c>
      <c r="I56" s="13">
        <f t="shared" ref="I56:I69" si="8">G56*H56</f>
        <v>0</v>
      </c>
    </row>
    <row r="57" spans="1:9" x14ac:dyDescent="0.25">
      <c r="A57" s="64" t="s">
        <v>199</v>
      </c>
      <c r="B57" s="73"/>
      <c r="C57" s="73" t="s">
        <v>49</v>
      </c>
      <c r="D57" s="38" t="s">
        <v>426</v>
      </c>
      <c r="E57" s="38" t="s">
        <v>497</v>
      </c>
      <c r="F57" s="10" t="s">
        <v>5</v>
      </c>
      <c r="G57" s="154"/>
      <c r="H57" s="13">
        <f>KORISNICI!H66</f>
        <v>0.42</v>
      </c>
      <c r="I57" s="13">
        <f t="shared" si="8"/>
        <v>0</v>
      </c>
    </row>
    <row r="58" spans="1:9" x14ac:dyDescent="0.25">
      <c r="A58" s="64" t="s">
        <v>200</v>
      </c>
      <c r="B58" s="73"/>
      <c r="C58" s="73" t="s">
        <v>50</v>
      </c>
      <c r="D58" s="38" t="s">
        <v>427</v>
      </c>
      <c r="E58" s="38" t="s">
        <v>498</v>
      </c>
      <c r="F58" s="10" t="s">
        <v>5</v>
      </c>
      <c r="G58" s="154"/>
      <c r="H58" s="13">
        <f>KORISNICI!H67</f>
        <v>0</v>
      </c>
      <c r="I58" s="13">
        <f t="shared" si="8"/>
        <v>0</v>
      </c>
    </row>
    <row r="59" spans="1:9" x14ac:dyDescent="0.25">
      <c r="A59" s="64" t="s">
        <v>201</v>
      </c>
      <c r="B59" s="73"/>
      <c r="C59" s="73" t="s">
        <v>23</v>
      </c>
      <c r="D59" s="38" t="s">
        <v>430</v>
      </c>
      <c r="E59" s="38" t="s">
        <v>501</v>
      </c>
      <c r="F59" s="10" t="s">
        <v>5</v>
      </c>
      <c r="G59" s="154"/>
      <c r="H59" s="13">
        <f>KORISNICI!H68</f>
        <v>0.67</v>
      </c>
      <c r="I59" s="13">
        <f t="shared" si="8"/>
        <v>0</v>
      </c>
    </row>
    <row r="60" spans="1:9" x14ac:dyDescent="0.25">
      <c r="A60" s="64" t="s">
        <v>202</v>
      </c>
      <c r="B60" s="73"/>
      <c r="C60" s="73" t="s">
        <v>52</v>
      </c>
      <c r="D60" s="38" t="s">
        <v>431</v>
      </c>
      <c r="E60" s="38" t="s">
        <v>502</v>
      </c>
      <c r="F60" s="10" t="s">
        <v>5</v>
      </c>
      <c r="G60" s="154"/>
      <c r="H60" s="13">
        <f>KORISNICI!H69</f>
        <v>0</v>
      </c>
      <c r="I60" s="13">
        <f t="shared" si="8"/>
        <v>0</v>
      </c>
    </row>
    <row r="61" spans="1:9" x14ac:dyDescent="0.25">
      <c r="A61" s="64" t="s">
        <v>203</v>
      </c>
      <c r="B61" s="73"/>
      <c r="C61" s="73" t="s">
        <v>24</v>
      </c>
      <c r="D61" s="38" t="s">
        <v>432</v>
      </c>
      <c r="E61" s="38" t="s">
        <v>503</v>
      </c>
      <c r="F61" s="10" t="s">
        <v>5</v>
      </c>
      <c r="G61" s="154"/>
      <c r="H61" s="13">
        <f>KORISNICI!H70</f>
        <v>0.86</v>
      </c>
      <c r="I61" s="13">
        <f t="shared" si="8"/>
        <v>0</v>
      </c>
    </row>
    <row r="62" spans="1:9" x14ac:dyDescent="0.25">
      <c r="A62" s="64" t="s">
        <v>204</v>
      </c>
      <c r="B62" s="73"/>
      <c r="C62" s="70" t="s">
        <v>93</v>
      </c>
      <c r="D62" s="32" t="s">
        <v>433</v>
      </c>
      <c r="E62" s="32" t="s">
        <v>504</v>
      </c>
      <c r="F62" s="10" t="s">
        <v>5</v>
      </c>
      <c r="G62" s="154"/>
      <c r="H62" s="13">
        <f>KORISNICI!H71</f>
        <v>0</v>
      </c>
      <c r="I62" s="13">
        <f t="shared" si="8"/>
        <v>0</v>
      </c>
    </row>
    <row r="63" spans="1:9" x14ac:dyDescent="0.25">
      <c r="A63" s="64" t="s">
        <v>205</v>
      </c>
      <c r="B63" s="122"/>
      <c r="C63" s="74" t="s">
        <v>33</v>
      </c>
      <c r="D63" s="34" t="s">
        <v>428</v>
      </c>
      <c r="E63" s="34" t="s">
        <v>499</v>
      </c>
      <c r="F63" s="14" t="s">
        <v>5</v>
      </c>
      <c r="G63" s="154"/>
      <c r="H63" s="13">
        <f>KORISNICI!H72</f>
        <v>0</v>
      </c>
      <c r="I63" s="13">
        <f t="shared" si="8"/>
        <v>0</v>
      </c>
    </row>
    <row r="64" spans="1:9" ht="25.5" x14ac:dyDescent="0.25">
      <c r="A64" s="64" t="s">
        <v>206</v>
      </c>
      <c r="B64" s="75" t="s">
        <v>40</v>
      </c>
      <c r="C64" s="75">
        <v>9</v>
      </c>
      <c r="D64" s="33" t="s">
        <v>724</v>
      </c>
      <c r="E64" s="32" t="s">
        <v>505</v>
      </c>
      <c r="F64" s="10" t="s">
        <v>5</v>
      </c>
      <c r="G64" s="154"/>
      <c r="H64" s="13">
        <f>KORISNICI!H73</f>
        <v>0</v>
      </c>
      <c r="I64" s="13">
        <f t="shared" si="8"/>
        <v>0</v>
      </c>
    </row>
    <row r="65" spans="1:9" ht="38.25" x14ac:dyDescent="0.25">
      <c r="A65" s="64" t="s">
        <v>207</v>
      </c>
      <c r="B65" s="69" t="s">
        <v>40</v>
      </c>
      <c r="C65" s="69">
        <v>10</v>
      </c>
      <c r="D65" s="33" t="s">
        <v>726</v>
      </c>
      <c r="E65" s="32" t="s">
        <v>506</v>
      </c>
      <c r="F65" s="10" t="s">
        <v>5</v>
      </c>
      <c r="G65" s="154"/>
      <c r="H65" s="13">
        <f>KORISNICI!H74</f>
        <v>3.52</v>
      </c>
      <c r="I65" s="13">
        <f t="shared" si="8"/>
        <v>0</v>
      </c>
    </row>
    <row r="66" spans="1:9" ht="25.5" x14ac:dyDescent="0.25">
      <c r="A66" s="64" t="s">
        <v>208</v>
      </c>
      <c r="B66" s="69" t="s">
        <v>40</v>
      </c>
      <c r="C66" s="69">
        <v>11</v>
      </c>
      <c r="D66" s="33" t="s">
        <v>728</v>
      </c>
      <c r="E66" s="33" t="s">
        <v>507</v>
      </c>
      <c r="F66" s="10" t="s">
        <v>6</v>
      </c>
      <c r="G66" s="154"/>
      <c r="H66" s="13">
        <f>KORISNICI!H75</f>
        <v>384</v>
      </c>
      <c r="I66" s="13">
        <f t="shared" si="8"/>
        <v>0</v>
      </c>
    </row>
    <row r="67" spans="1:9" ht="25.5" x14ac:dyDescent="0.25">
      <c r="A67" s="64" t="s">
        <v>209</v>
      </c>
      <c r="B67" s="69" t="s">
        <v>40</v>
      </c>
      <c r="C67" s="69">
        <v>12</v>
      </c>
      <c r="D67" s="37" t="s">
        <v>730</v>
      </c>
      <c r="E67" s="37" t="s">
        <v>508</v>
      </c>
      <c r="F67" s="10" t="s">
        <v>475</v>
      </c>
      <c r="G67" s="154"/>
      <c r="H67" s="13">
        <f>KORISNICI!H76</f>
        <v>0</v>
      </c>
      <c r="I67" s="13">
        <f t="shared" si="8"/>
        <v>0</v>
      </c>
    </row>
    <row r="68" spans="1:9" ht="25.5" x14ac:dyDescent="0.25">
      <c r="A68" s="64" t="s">
        <v>210</v>
      </c>
      <c r="B68" s="69" t="s">
        <v>40</v>
      </c>
      <c r="C68" s="69">
        <v>13</v>
      </c>
      <c r="D68" s="129" t="s">
        <v>731</v>
      </c>
      <c r="E68" s="129" t="s">
        <v>510</v>
      </c>
      <c r="F68" s="14" t="s">
        <v>475</v>
      </c>
      <c r="G68" s="154"/>
      <c r="H68" s="13">
        <f>KORISNICI!H77</f>
        <v>80</v>
      </c>
      <c r="I68" s="13">
        <f t="shared" si="8"/>
        <v>0</v>
      </c>
    </row>
    <row r="69" spans="1:9" ht="25.5" x14ac:dyDescent="0.25">
      <c r="A69" s="64" t="s">
        <v>211</v>
      </c>
      <c r="B69" s="69" t="s">
        <v>40</v>
      </c>
      <c r="C69" s="69">
        <v>14</v>
      </c>
      <c r="D69" s="129" t="s">
        <v>733</v>
      </c>
      <c r="E69" s="39" t="s">
        <v>511</v>
      </c>
      <c r="F69" s="14" t="s">
        <v>475</v>
      </c>
      <c r="G69" s="154"/>
      <c r="H69" s="13">
        <f>KORISNICI!H78</f>
        <v>6</v>
      </c>
      <c r="I69" s="13">
        <f t="shared" si="8"/>
        <v>0</v>
      </c>
    </row>
    <row r="70" spans="1:9" ht="38.25" x14ac:dyDescent="0.25">
      <c r="A70" s="64" t="s">
        <v>212</v>
      </c>
      <c r="B70" s="69" t="s">
        <v>40</v>
      </c>
      <c r="C70" s="69">
        <v>15</v>
      </c>
      <c r="D70" s="37" t="s">
        <v>735</v>
      </c>
      <c r="E70" s="37" t="s">
        <v>512</v>
      </c>
      <c r="F70" s="10" t="s">
        <v>16</v>
      </c>
      <c r="G70" s="151" t="s">
        <v>16</v>
      </c>
      <c r="H70" s="13" t="s">
        <v>16</v>
      </c>
      <c r="I70" s="13" t="s">
        <v>16</v>
      </c>
    </row>
    <row r="71" spans="1:9" x14ac:dyDescent="0.25">
      <c r="A71" s="64" t="s">
        <v>213</v>
      </c>
      <c r="B71" s="73"/>
      <c r="C71" s="70" t="s">
        <v>22</v>
      </c>
      <c r="D71" s="32" t="s">
        <v>39</v>
      </c>
      <c r="E71" s="32" t="s">
        <v>514</v>
      </c>
      <c r="F71" s="10" t="s">
        <v>475</v>
      </c>
      <c r="G71" s="154"/>
      <c r="H71" s="13">
        <f>KORISNICI!H80</f>
        <v>8</v>
      </c>
      <c r="I71" s="13">
        <f t="shared" ref="I71:I72" si="9">G71*H71</f>
        <v>0</v>
      </c>
    </row>
    <row r="72" spans="1:9" x14ac:dyDescent="0.25">
      <c r="A72" s="64" t="s">
        <v>214</v>
      </c>
      <c r="B72" s="73"/>
      <c r="C72" s="70" t="s">
        <v>49</v>
      </c>
      <c r="D72" s="32" t="s">
        <v>34</v>
      </c>
      <c r="E72" s="32" t="s">
        <v>513</v>
      </c>
      <c r="F72" s="10" t="s">
        <v>475</v>
      </c>
      <c r="G72" s="154"/>
      <c r="H72" s="13">
        <f>KORISNICI!H81</f>
        <v>5</v>
      </c>
      <c r="I72" s="13">
        <f t="shared" si="9"/>
        <v>0</v>
      </c>
    </row>
    <row r="73" spans="1:9" x14ac:dyDescent="0.25">
      <c r="A73" s="67"/>
      <c r="B73" s="68"/>
      <c r="C73" s="68"/>
      <c r="D73" s="51"/>
      <c r="E73" s="51"/>
      <c r="F73" s="28"/>
      <c r="G73" s="152"/>
      <c r="H73" s="62"/>
      <c r="I73" s="62"/>
    </row>
    <row r="74" spans="1:9" ht="25.5" x14ac:dyDescent="0.25">
      <c r="A74" s="136" t="s">
        <v>215</v>
      </c>
      <c r="B74" s="140" t="s">
        <v>44</v>
      </c>
      <c r="C74" s="140"/>
      <c r="D74" s="141" t="s">
        <v>45</v>
      </c>
      <c r="E74" s="138" t="s">
        <v>591</v>
      </c>
      <c r="F74" s="142"/>
      <c r="G74" s="155"/>
      <c r="H74" s="143"/>
      <c r="I74" s="143"/>
    </row>
    <row r="75" spans="1:9" ht="25.5" x14ac:dyDescent="0.25">
      <c r="A75" s="64" t="s">
        <v>216</v>
      </c>
      <c r="B75" s="72" t="s">
        <v>44</v>
      </c>
      <c r="C75" s="72">
        <v>1</v>
      </c>
      <c r="D75" s="36" t="s">
        <v>737</v>
      </c>
      <c r="E75" s="36" t="s">
        <v>520</v>
      </c>
      <c r="F75" s="14" t="s">
        <v>7</v>
      </c>
      <c r="G75" s="154"/>
      <c r="H75" s="13">
        <f>KORISNICI!H84</f>
        <v>27</v>
      </c>
      <c r="I75" s="13">
        <f t="shared" ref="I75:I83" si="10">G75*H75</f>
        <v>0</v>
      </c>
    </row>
    <row r="76" spans="1:9" ht="25.5" x14ac:dyDescent="0.25">
      <c r="A76" s="64" t="s">
        <v>217</v>
      </c>
      <c r="B76" s="72" t="s">
        <v>44</v>
      </c>
      <c r="C76" s="72">
        <v>2</v>
      </c>
      <c r="D76" s="36" t="s">
        <v>739</v>
      </c>
      <c r="E76" s="36" t="s">
        <v>521</v>
      </c>
      <c r="F76" s="14" t="s">
        <v>7</v>
      </c>
      <c r="G76" s="154"/>
      <c r="H76" s="13">
        <f>KORISNICI!H85</f>
        <v>72</v>
      </c>
      <c r="I76" s="13">
        <f t="shared" si="10"/>
        <v>0</v>
      </c>
    </row>
    <row r="77" spans="1:9" ht="25.5" x14ac:dyDescent="0.25">
      <c r="A77" s="64" t="s">
        <v>218</v>
      </c>
      <c r="B77" s="72" t="s">
        <v>44</v>
      </c>
      <c r="C77" s="72">
        <v>3</v>
      </c>
      <c r="D77" s="15" t="s">
        <v>741</v>
      </c>
      <c r="E77" s="15" t="s">
        <v>522</v>
      </c>
      <c r="F77" s="14" t="s">
        <v>4</v>
      </c>
      <c r="G77" s="154"/>
      <c r="H77" s="13">
        <f>KORISNICI!H86</f>
        <v>200</v>
      </c>
      <c r="I77" s="13">
        <f t="shared" si="10"/>
        <v>0</v>
      </c>
    </row>
    <row r="78" spans="1:9" ht="25.5" x14ac:dyDescent="0.25">
      <c r="A78" s="64" t="s">
        <v>219</v>
      </c>
      <c r="B78" s="72" t="s">
        <v>44</v>
      </c>
      <c r="C78" s="72">
        <v>4</v>
      </c>
      <c r="D78" s="15" t="s">
        <v>743</v>
      </c>
      <c r="E78" s="15" t="s">
        <v>523</v>
      </c>
      <c r="F78" s="14" t="s">
        <v>4</v>
      </c>
      <c r="G78" s="154"/>
      <c r="H78" s="13">
        <f>KORISNICI!H87</f>
        <v>24</v>
      </c>
      <c r="I78" s="13">
        <f t="shared" si="10"/>
        <v>0</v>
      </c>
    </row>
    <row r="79" spans="1:9" ht="38.25" x14ac:dyDescent="0.25">
      <c r="A79" s="64" t="s">
        <v>220</v>
      </c>
      <c r="B79" s="72" t="s">
        <v>44</v>
      </c>
      <c r="C79" s="72">
        <v>5</v>
      </c>
      <c r="D79" s="15" t="s">
        <v>745</v>
      </c>
      <c r="E79" s="15" t="s">
        <v>524</v>
      </c>
      <c r="F79" s="14" t="s">
        <v>7</v>
      </c>
      <c r="G79" s="154"/>
      <c r="H79" s="13">
        <f>KORISNICI!H88</f>
        <v>114</v>
      </c>
      <c r="I79" s="13">
        <f t="shared" si="10"/>
        <v>0</v>
      </c>
    </row>
    <row r="80" spans="1:9" ht="25.5" x14ac:dyDescent="0.25">
      <c r="A80" s="64" t="s">
        <v>221</v>
      </c>
      <c r="B80" s="72" t="s">
        <v>44</v>
      </c>
      <c r="C80" s="72">
        <v>6</v>
      </c>
      <c r="D80" s="15" t="s">
        <v>747</v>
      </c>
      <c r="E80" s="15" t="s">
        <v>525</v>
      </c>
      <c r="F80" s="14" t="s">
        <v>6</v>
      </c>
      <c r="G80" s="154"/>
      <c r="H80" s="13">
        <f>KORISNICI!H89</f>
        <v>124.8</v>
      </c>
      <c r="I80" s="13">
        <f t="shared" si="10"/>
        <v>0</v>
      </c>
    </row>
    <row r="81" spans="1:9" ht="25.5" x14ac:dyDescent="0.25">
      <c r="A81" s="64" t="s">
        <v>222</v>
      </c>
      <c r="B81" s="72" t="s">
        <v>44</v>
      </c>
      <c r="C81" s="72">
        <v>7</v>
      </c>
      <c r="D81" s="15" t="s">
        <v>749</v>
      </c>
      <c r="E81" s="15" t="s">
        <v>526</v>
      </c>
      <c r="F81" s="14" t="s">
        <v>7</v>
      </c>
      <c r="G81" s="154"/>
      <c r="H81" s="13">
        <f>KORISNICI!H90</f>
        <v>115.5</v>
      </c>
      <c r="I81" s="13">
        <f t="shared" si="10"/>
        <v>0</v>
      </c>
    </row>
    <row r="82" spans="1:9" ht="25.5" x14ac:dyDescent="0.25">
      <c r="A82" s="64" t="s">
        <v>223</v>
      </c>
      <c r="B82" s="72" t="s">
        <v>44</v>
      </c>
      <c r="C82" s="72">
        <v>8</v>
      </c>
      <c r="D82" s="36" t="s">
        <v>751</v>
      </c>
      <c r="E82" s="36" t="s">
        <v>527</v>
      </c>
      <c r="F82" s="14" t="s">
        <v>4</v>
      </c>
      <c r="G82" s="154"/>
      <c r="H82" s="13">
        <f>KORISNICI!H91</f>
        <v>11440</v>
      </c>
      <c r="I82" s="13">
        <f t="shared" si="10"/>
        <v>0</v>
      </c>
    </row>
    <row r="83" spans="1:9" ht="25.5" x14ac:dyDescent="0.25">
      <c r="A83" s="64" t="s">
        <v>224</v>
      </c>
      <c r="B83" s="72" t="s">
        <v>44</v>
      </c>
      <c r="C83" s="72">
        <v>9</v>
      </c>
      <c r="D83" s="36" t="s">
        <v>753</v>
      </c>
      <c r="E83" s="36" t="s">
        <v>528</v>
      </c>
      <c r="F83" s="14" t="s">
        <v>7</v>
      </c>
      <c r="G83" s="154"/>
      <c r="H83" s="13">
        <f>KORISNICI!H92</f>
        <v>40</v>
      </c>
      <c r="I83" s="13">
        <f t="shared" si="10"/>
        <v>0</v>
      </c>
    </row>
    <row r="84" spans="1:9" ht="25.5" x14ac:dyDescent="0.25">
      <c r="A84" s="64" t="s">
        <v>225</v>
      </c>
      <c r="B84" s="72" t="s">
        <v>44</v>
      </c>
      <c r="C84" s="72">
        <v>10</v>
      </c>
      <c r="D84" s="36" t="s">
        <v>755</v>
      </c>
      <c r="E84" s="36" t="s">
        <v>529</v>
      </c>
      <c r="F84" s="14" t="s">
        <v>16</v>
      </c>
      <c r="G84" s="151" t="s">
        <v>16</v>
      </c>
      <c r="H84" s="13" t="s">
        <v>16</v>
      </c>
      <c r="I84" s="13" t="s">
        <v>16</v>
      </c>
    </row>
    <row r="85" spans="1:9" x14ac:dyDescent="0.25">
      <c r="A85" s="64" t="s">
        <v>226</v>
      </c>
      <c r="B85" s="74"/>
      <c r="C85" s="74" t="s">
        <v>22</v>
      </c>
      <c r="D85" s="34" t="s">
        <v>8</v>
      </c>
      <c r="E85" s="34" t="s">
        <v>530</v>
      </c>
      <c r="F85" s="14" t="s">
        <v>7</v>
      </c>
      <c r="G85" s="154"/>
      <c r="H85" s="13">
        <f>KORISNICI!H94</f>
        <v>75</v>
      </c>
      <c r="I85" s="13">
        <f t="shared" ref="I85:I86" si="11">G85*H85</f>
        <v>0</v>
      </c>
    </row>
    <row r="86" spans="1:9" x14ac:dyDescent="0.25">
      <c r="A86" s="64" t="s">
        <v>227</v>
      </c>
      <c r="B86" s="74"/>
      <c r="C86" s="74" t="s">
        <v>49</v>
      </c>
      <c r="D86" s="34" t="s">
        <v>14</v>
      </c>
      <c r="E86" s="34" t="s">
        <v>531</v>
      </c>
      <c r="F86" s="14" t="s">
        <v>7</v>
      </c>
      <c r="G86" s="154"/>
      <c r="H86" s="13">
        <f>KORISNICI!H95</f>
        <v>0</v>
      </c>
      <c r="I86" s="13">
        <f t="shared" si="11"/>
        <v>0</v>
      </c>
    </row>
    <row r="87" spans="1:9" x14ac:dyDescent="0.25">
      <c r="A87" s="76"/>
      <c r="B87" s="77"/>
      <c r="C87" s="77"/>
      <c r="D87" s="54"/>
      <c r="E87" s="51"/>
      <c r="F87" s="28"/>
      <c r="G87" s="152"/>
      <c r="H87" s="62"/>
      <c r="I87" s="62"/>
    </row>
    <row r="88" spans="1:9" x14ac:dyDescent="0.25">
      <c r="A88" s="136" t="s">
        <v>228</v>
      </c>
      <c r="B88" s="140" t="s">
        <v>24</v>
      </c>
      <c r="C88" s="140"/>
      <c r="D88" s="141" t="s">
        <v>32</v>
      </c>
      <c r="E88" s="138" t="s">
        <v>592</v>
      </c>
      <c r="F88" s="142"/>
      <c r="G88" s="155"/>
      <c r="H88" s="143"/>
      <c r="I88" s="143"/>
    </row>
    <row r="89" spans="1:9" ht="25.5" x14ac:dyDescent="0.25">
      <c r="A89" s="64" t="s">
        <v>229</v>
      </c>
      <c r="B89" s="72" t="s">
        <v>24</v>
      </c>
      <c r="C89" s="72">
        <v>1</v>
      </c>
      <c r="D89" s="36" t="s">
        <v>757</v>
      </c>
      <c r="E89" s="36" t="s">
        <v>532</v>
      </c>
      <c r="F89" s="14" t="s">
        <v>16</v>
      </c>
      <c r="G89" s="151" t="s">
        <v>16</v>
      </c>
      <c r="H89" s="13" t="s">
        <v>16</v>
      </c>
      <c r="I89" s="13" t="s">
        <v>16</v>
      </c>
    </row>
    <row r="90" spans="1:9" x14ac:dyDescent="0.25">
      <c r="A90" s="64" t="s">
        <v>230</v>
      </c>
      <c r="B90" s="74"/>
      <c r="C90" s="74" t="s">
        <v>22</v>
      </c>
      <c r="D90" s="34" t="s">
        <v>10</v>
      </c>
      <c r="E90" s="34" t="s">
        <v>533</v>
      </c>
      <c r="F90" s="14" t="s">
        <v>7</v>
      </c>
      <c r="G90" s="154"/>
      <c r="H90" s="13">
        <f>KORISNICI!H99</f>
        <v>0</v>
      </c>
      <c r="I90" s="13">
        <f t="shared" ref="I90:I96" si="12">G90*H90</f>
        <v>0</v>
      </c>
    </row>
    <row r="91" spans="1:9" x14ac:dyDescent="0.25">
      <c r="A91" s="64" t="s">
        <v>231</v>
      </c>
      <c r="B91" s="74"/>
      <c r="C91" s="74" t="s">
        <v>49</v>
      </c>
      <c r="D91" s="34" t="s">
        <v>11</v>
      </c>
      <c r="E91" s="34" t="s">
        <v>534</v>
      </c>
      <c r="F91" s="14" t="s">
        <v>7</v>
      </c>
      <c r="G91" s="154"/>
      <c r="H91" s="13">
        <f>KORISNICI!H100</f>
        <v>257.5</v>
      </c>
      <c r="I91" s="13">
        <f t="shared" si="12"/>
        <v>0</v>
      </c>
    </row>
    <row r="92" spans="1:9" x14ac:dyDescent="0.25">
      <c r="A92" s="64" t="s">
        <v>232</v>
      </c>
      <c r="B92" s="74"/>
      <c r="C92" s="74" t="s">
        <v>50</v>
      </c>
      <c r="D92" s="34" t="s">
        <v>12</v>
      </c>
      <c r="E92" s="34" t="s">
        <v>535</v>
      </c>
      <c r="F92" s="14" t="s">
        <v>7</v>
      </c>
      <c r="G92" s="154"/>
      <c r="H92" s="13">
        <f>KORISNICI!H101</f>
        <v>198</v>
      </c>
      <c r="I92" s="13">
        <f t="shared" si="12"/>
        <v>0</v>
      </c>
    </row>
    <row r="93" spans="1:9" x14ac:dyDescent="0.25">
      <c r="A93" s="64" t="s">
        <v>233</v>
      </c>
      <c r="B93" s="74"/>
      <c r="C93" s="74" t="s">
        <v>23</v>
      </c>
      <c r="D93" s="34" t="s">
        <v>13</v>
      </c>
      <c r="E93" s="34" t="s">
        <v>536</v>
      </c>
      <c r="F93" s="14" t="s">
        <v>7</v>
      </c>
      <c r="G93" s="154"/>
      <c r="H93" s="13">
        <f>KORISNICI!H102</f>
        <v>0</v>
      </c>
      <c r="I93" s="13">
        <f t="shared" si="12"/>
        <v>0</v>
      </c>
    </row>
    <row r="94" spans="1:9" ht="51" x14ac:dyDescent="0.25">
      <c r="A94" s="64" t="s">
        <v>234</v>
      </c>
      <c r="B94" s="72" t="s">
        <v>24</v>
      </c>
      <c r="C94" s="72">
        <v>2</v>
      </c>
      <c r="D94" s="36" t="s">
        <v>759</v>
      </c>
      <c r="E94" s="36" t="s">
        <v>537</v>
      </c>
      <c r="F94" s="14" t="s">
        <v>4</v>
      </c>
      <c r="G94" s="154"/>
      <c r="H94" s="13">
        <f>KORISNICI!H103</f>
        <v>5400</v>
      </c>
      <c r="I94" s="13">
        <f t="shared" si="12"/>
        <v>0</v>
      </c>
    </row>
    <row r="95" spans="1:9" ht="38.25" x14ac:dyDescent="0.25">
      <c r="A95" s="64" t="s">
        <v>235</v>
      </c>
      <c r="B95" s="72" t="s">
        <v>24</v>
      </c>
      <c r="C95" s="72">
        <v>3</v>
      </c>
      <c r="D95" s="36" t="s">
        <v>761</v>
      </c>
      <c r="E95" s="36" t="s">
        <v>538</v>
      </c>
      <c r="F95" s="14" t="s">
        <v>7</v>
      </c>
      <c r="G95" s="154"/>
      <c r="H95" s="13">
        <f>KORISNICI!H104</f>
        <v>550</v>
      </c>
      <c r="I95" s="13">
        <f t="shared" si="12"/>
        <v>0</v>
      </c>
    </row>
    <row r="96" spans="1:9" ht="51" x14ac:dyDescent="0.25">
      <c r="A96" s="64" t="s">
        <v>236</v>
      </c>
      <c r="B96" s="72" t="s">
        <v>24</v>
      </c>
      <c r="C96" s="72">
        <v>4</v>
      </c>
      <c r="D96" s="36" t="s">
        <v>763</v>
      </c>
      <c r="E96" s="36" t="s">
        <v>539</v>
      </c>
      <c r="F96" s="14" t="s">
        <v>4</v>
      </c>
      <c r="G96" s="154"/>
      <c r="H96" s="13">
        <f>KORISNICI!H105</f>
        <v>125</v>
      </c>
      <c r="I96" s="13">
        <f t="shared" si="12"/>
        <v>0</v>
      </c>
    </row>
    <row r="97" spans="1:9" ht="51" x14ac:dyDescent="0.25">
      <c r="A97" s="64" t="s">
        <v>237</v>
      </c>
      <c r="B97" s="72" t="s">
        <v>24</v>
      </c>
      <c r="C97" s="72">
        <v>5</v>
      </c>
      <c r="D97" s="36" t="s">
        <v>765</v>
      </c>
      <c r="E97" s="36" t="s">
        <v>540</v>
      </c>
      <c r="F97" s="14" t="s">
        <v>16</v>
      </c>
      <c r="G97" s="151" t="s">
        <v>16</v>
      </c>
      <c r="H97" s="13" t="s">
        <v>16</v>
      </c>
      <c r="I97" s="13" t="s">
        <v>16</v>
      </c>
    </row>
    <row r="98" spans="1:9" x14ac:dyDescent="0.25">
      <c r="A98" s="64" t="s">
        <v>238</v>
      </c>
      <c r="B98" s="74"/>
      <c r="C98" s="74" t="s">
        <v>22</v>
      </c>
      <c r="D98" s="34" t="s">
        <v>102</v>
      </c>
      <c r="E98" s="34" t="s">
        <v>541</v>
      </c>
      <c r="F98" s="14" t="s">
        <v>4</v>
      </c>
      <c r="G98" s="154"/>
      <c r="H98" s="13">
        <f>KORISNICI!H107</f>
        <v>0</v>
      </c>
      <c r="I98" s="13">
        <f t="shared" ref="I98:I102" si="13">G98*H98</f>
        <v>0</v>
      </c>
    </row>
    <row r="99" spans="1:9" x14ac:dyDescent="0.25">
      <c r="A99" s="64" t="s">
        <v>239</v>
      </c>
      <c r="B99" s="74"/>
      <c r="C99" s="74" t="s">
        <v>49</v>
      </c>
      <c r="D99" s="34" t="s">
        <v>101</v>
      </c>
      <c r="E99" s="34" t="s">
        <v>542</v>
      </c>
      <c r="F99" s="14" t="s">
        <v>4</v>
      </c>
      <c r="G99" s="154"/>
      <c r="H99" s="13">
        <f>KORISNICI!H108</f>
        <v>0</v>
      </c>
      <c r="I99" s="13">
        <f t="shared" si="13"/>
        <v>0</v>
      </c>
    </row>
    <row r="100" spans="1:9" x14ac:dyDescent="0.25">
      <c r="A100" s="64" t="s">
        <v>240</v>
      </c>
      <c r="B100" s="74"/>
      <c r="C100" s="74" t="s">
        <v>50</v>
      </c>
      <c r="D100" s="34" t="s">
        <v>103</v>
      </c>
      <c r="E100" s="34" t="s">
        <v>543</v>
      </c>
      <c r="F100" s="14" t="s">
        <v>4</v>
      </c>
      <c r="G100" s="154"/>
      <c r="H100" s="13">
        <f>KORISNICI!H109</f>
        <v>0</v>
      </c>
      <c r="I100" s="13">
        <f t="shared" si="13"/>
        <v>0</v>
      </c>
    </row>
    <row r="101" spans="1:9" x14ac:dyDescent="0.25">
      <c r="A101" s="64" t="s">
        <v>241</v>
      </c>
      <c r="B101" s="74"/>
      <c r="C101" s="74" t="s">
        <v>23</v>
      </c>
      <c r="D101" s="34" t="s">
        <v>104</v>
      </c>
      <c r="E101" s="34" t="s">
        <v>544</v>
      </c>
      <c r="F101" s="14" t="s">
        <v>4</v>
      </c>
      <c r="G101" s="154"/>
      <c r="H101" s="13">
        <f>KORISNICI!H110</f>
        <v>0</v>
      </c>
      <c r="I101" s="13">
        <f t="shared" si="13"/>
        <v>0</v>
      </c>
    </row>
    <row r="102" spans="1:9" x14ac:dyDescent="0.25">
      <c r="A102" s="64" t="s">
        <v>242</v>
      </c>
      <c r="B102" s="74"/>
      <c r="C102" s="74" t="s">
        <v>52</v>
      </c>
      <c r="D102" s="34" t="s">
        <v>105</v>
      </c>
      <c r="E102" s="34" t="s">
        <v>545</v>
      </c>
      <c r="F102" s="14" t="s">
        <v>4</v>
      </c>
      <c r="G102" s="154"/>
      <c r="H102" s="13">
        <f>KORISNICI!H111</f>
        <v>1600</v>
      </c>
      <c r="I102" s="13">
        <f t="shared" si="13"/>
        <v>0</v>
      </c>
    </row>
    <row r="103" spans="1:9" x14ac:dyDescent="0.25">
      <c r="A103" s="67"/>
      <c r="B103" s="68"/>
      <c r="C103" s="68"/>
      <c r="D103" s="51"/>
      <c r="E103" s="51"/>
      <c r="F103" s="28"/>
      <c r="G103" s="152"/>
      <c r="H103" s="62"/>
      <c r="I103" s="62"/>
    </row>
    <row r="104" spans="1:9" x14ac:dyDescent="0.25">
      <c r="A104" s="136" t="s">
        <v>243</v>
      </c>
      <c r="B104" s="137" t="s">
        <v>33</v>
      </c>
      <c r="C104" s="137"/>
      <c r="D104" s="138" t="s">
        <v>18</v>
      </c>
      <c r="E104" s="138" t="s">
        <v>593</v>
      </c>
      <c r="F104" s="139"/>
      <c r="G104" s="153"/>
      <c r="H104" s="60"/>
      <c r="I104" s="60"/>
    </row>
    <row r="105" spans="1:9" ht="38.25" x14ac:dyDescent="0.25">
      <c r="A105" s="64" t="s">
        <v>244</v>
      </c>
      <c r="B105" s="69" t="s">
        <v>33</v>
      </c>
      <c r="C105" s="69">
        <v>1</v>
      </c>
      <c r="D105" s="36" t="s">
        <v>767</v>
      </c>
      <c r="E105" s="36" t="s">
        <v>546</v>
      </c>
      <c r="F105" s="10" t="s">
        <v>4</v>
      </c>
      <c r="G105" s="154"/>
      <c r="H105" s="13">
        <f>KORISNICI!H114</f>
        <v>4.5</v>
      </c>
      <c r="I105" s="13">
        <f t="shared" ref="I105:I108" si="14">G105*H105</f>
        <v>0</v>
      </c>
    </row>
    <row r="106" spans="1:9" ht="51" x14ac:dyDescent="0.25">
      <c r="A106" s="64" t="s">
        <v>245</v>
      </c>
      <c r="B106" s="69" t="s">
        <v>33</v>
      </c>
      <c r="C106" s="69">
        <v>2</v>
      </c>
      <c r="D106" s="36" t="s">
        <v>769</v>
      </c>
      <c r="E106" s="36" t="s">
        <v>547</v>
      </c>
      <c r="F106" s="10" t="s">
        <v>4</v>
      </c>
      <c r="G106" s="154"/>
      <c r="H106" s="13">
        <f>KORISNICI!H115</f>
        <v>0</v>
      </c>
      <c r="I106" s="13">
        <f t="shared" si="14"/>
        <v>0</v>
      </c>
    </row>
    <row r="107" spans="1:9" x14ac:dyDescent="0.25">
      <c r="A107" s="64" t="s">
        <v>246</v>
      </c>
      <c r="B107" s="69" t="s">
        <v>33</v>
      </c>
      <c r="C107" s="72">
        <v>3</v>
      </c>
      <c r="D107" s="36" t="s">
        <v>771</v>
      </c>
      <c r="E107" s="34" t="s">
        <v>548</v>
      </c>
      <c r="F107" s="14" t="s">
        <v>7</v>
      </c>
      <c r="G107" s="154"/>
      <c r="H107" s="13">
        <f>KORISNICI!H116</f>
        <v>0</v>
      </c>
      <c r="I107" s="13">
        <f t="shared" si="14"/>
        <v>0</v>
      </c>
    </row>
    <row r="108" spans="1:9" ht="38.25" x14ac:dyDescent="0.25">
      <c r="A108" s="64" t="s">
        <v>247</v>
      </c>
      <c r="B108" s="69" t="s">
        <v>33</v>
      </c>
      <c r="C108" s="69">
        <v>4</v>
      </c>
      <c r="D108" s="36" t="s">
        <v>773</v>
      </c>
      <c r="E108" s="36" t="s">
        <v>549</v>
      </c>
      <c r="F108" s="10" t="s">
        <v>7</v>
      </c>
      <c r="G108" s="154"/>
      <c r="H108" s="13">
        <f>KORISNICI!H117</f>
        <v>20</v>
      </c>
      <c r="I108" s="13">
        <f t="shared" si="14"/>
        <v>0</v>
      </c>
    </row>
    <row r="109" spans="1:9" x14ac:dyDescent="0.25">
      <c r="A109" s="67"/>
      <c r="B109" s="68"/>
      <c r="C109" s="68"/>
      <c r="D109" s="51"/>
      <c r="E109" s="51"/>
      <c r="F109" s="28"/>
      <c r="G109" s="152"/>
      <c r="H109" s="62"/>
      <c r="I109" s="62"/>
    </row>
    <row r="110" spans="1:9" x14ac:dyDescent="0.25">
      <c r="A110" s="136" t="s">
        <v>248</v>
      </c>
      <c r="B110" s="137" t="s">
        <v>41</v>
      </c>
      <c r="C110" s="137"/>
      <c r="D110" s="141" t="s">
        <v>416</v>
      </c>
      <c r="E110" s="138" t="s">
        <v>594</v>
      </c>
      <c r="F110" s="144"/>
      <c r="G110" s="156"/>
      <c r="H110" s="145"/>
      <c r="I110" s="145"/>
    </row>
    <row r="111" spans="1:9" ht="51" x14ac:dyDescent="0.25">
      <c r="A111" s="64" t="s">
        <v>249</v>
      </c>
      <c r="B111" s="69" t="s">
        <v>41</v>
      </c>
      <c r="C111" s="69">
        <v>1</v>
      </c>
      <c r="D111" s="33" t="s">
        <v>775</v>
      </c>
      <c r="E111" s="33" t="s">
        <v>550</v>
      </c>
      <c r="F111" s="10" t="s">
        <v>16</v>
      </c>
      <c r="G111" s="151" t="s">
        <v>16</v>
      </c>
      <c r="H111" s="13" t="s">
        <v>16</v>
      </c>
      <c r="I111" s="13" t="s">
        <v>16</v>
      </c>
    </row>
    <row r="112" spans="1:9" x14ac:dyDescent="0.25">
      <c r="A112" s="64" t="s">
        <v>250</v>
      </c>
      <c r="B112" s="70"/>
      <c r="C112" s="70" t="s">
        <v>22</v>
      </c>
      <c r="D112" s="32" t="s">
        <v>107</v>
      </c>
      <c r="E112" s="32" t="s">
        <v>551</v>
      </c>
      <c r="F112" s="10" t="s">
        <v>475</v>
      </c>
      <c r="G112" s="154"/>
      <c r="H112" s="13">
        <f>KORISNICI!H121</f>
        <v>1</v>
      </c>
      <c r="I112" s="13">
        <f t="shared" ref="I112:I115" si="15">G112*H112</f>
        <v>0</v>
      </c>
    </row>
    <row r="113" spans="1:9" x14ac:dyDescent="0.25">
      <c r="A113" s="64" t="s">
        <v>251</v>
      </c>
      <c r="B113" s="70"/>
      <c r="C113" s="70" t="s">
        <v>49</v>
      </c>
      <c r="D113" s="32" t="s">
        <v>106</v>
      </c>
      <c r="E113" s="32" t="s">
        <v>552</v>
      </c>
      <c r="F113" s="10" t="s">
        <v>475</v>
      </c>
      <c r="G113" s="154"/>
      <c r="H113" s="13">
        <f>KORISNICI!H122</f>
        <v>0</v>
      </c>
      <c r="I113" s="13">
        <f t="shared" si="15"/>
        <v>0</v>
      </c>
    </row>
    <row r="114" spans="1:9" x14ac:dyDescent="0.25">
      <c r="A114" s="64" t="s">
        <v>252</v>
      </c>
      <c r="B114" s="70"/>
      <c r="C114" s="70" t="s">
        <v>50</v>
      </c>
      <c r="D114" s="6" t="s">
        <v>108</v>
      </c>
      <c r="E114" s="6" t="s">
        <v>553</v>
      </c>
      <c r="F114" s="10" t="s">
        <v>475</v>
      </c>
      <c r="G114" s="154"/>
      <c r="H114" s="13">
        <f>KORISNICI!H123</f>
        <v>1</v>
      </c>
      <c r="I114" s="13">
        <f t="shared" si="15"/>
        <v>0</v>
      </c>
    </row>
    <row r="115" spans="1:9" x14ac:dyDescent="0.25">
      <c r="A115" s="64" t="s">
        <v>253</v>
      </c>
      <c r="B115" s="70"/>
      <c r="C115" s="70" t="s">
        <v>23</v>
      </c>
      <c r="D115" s="6" t="s">
        <v>109</v>
      </c>
      <c r="E115" s="6" t="s">
        <v>554</v>
      </c>
      <c r="F115" s="10" t="s">
        <v>475</v>
      </c>
      <c r="G115" s="154"/>
      <c r="H115" s="13">
        <f>KORISNICI!H124</f>
        <v>0</v>
      </c>
      <c r="I115" s="13">
        <f t="shared" si="15"/>
        <v>0</v>
      </c>
    </row>
    <row r="116" spans="1:9" ht="63.75" x14ac:dyDescent="0.25">
      <c r="A116" s="64" t="s">
        <v>254</v>
      </c>
      <c r="B116" s="69" t="s">
        <v>41</v>
      </c>
      <c r="C116" s="69">
        <v>2</v>
      </c>
      <c r="D116" s="36" t="s">
        <v>777</v>
      </c>
      <c r="E116" s="36" t="s">
        <v>555</v>
      </c>
      <c r="F116" s="10" t="s">
        <v>16</v>
      </c>
      <c r="G116" s="151" t="s">
        <v>16</v>
      </c>
      <c r="H116" s="13" t="s">
        <v>16</v>
      </c>
      <c r="I116" s="13" t="s">
        <v>16</v>
      </c>
    </row>
    <row r="117" spans="1:9" x14ac:dyDescent="0.25">
      <c r="A117" s="64" t="s">
        <v>255</v>
      </c>
      <c r="B117" s="70"/>
      <c r="C117" s="70" t="s">
        <v>22</v>
      </c>
      <c r="D117" s="35" t="s">
        <v>157</v>
      </c>
      <c r="E117" s="35" t="s">
        <v>556</v>
      </c>
      <c r="F117" s="10" t="s">
        <v>475</v>
      </c>
      <c r="G117" s="154"/>
      <c r="H117" s="13">
        <f>KORISNICI!H126</f>
        <v>5</v>
      </c>
      <c r="I117" s="13">
        <f t="shared" ref="I117:I128" si="16">G117*H117</f>
        <v>0</v>
      </c>
    </row>
    <row r="118" spans="1:9" x14ac:dyDescent="0.25">
      <c r="A118" s="64" t="s">
        <v>256</v>
      </c>
      <c r="B118" s="70"/>
      <c r="C118" s="125" t="s">
        <v>49</v>
      </c>
      <c r="D118" s="35" t="s">
        <v>158</v>
      </c>
      <c r="E118" s="35" t="s">
        <v>557</v>
      </c>
      <c r="F118" s="10" t="s">
        <v>475</v>
      </c>
      <c r="G118" s="154"/>
      <c r="H118" s="13">
        <f>KORISNICI!H127</f>
        <v>0</v>
      </c>
      <c r="I118" s="13">
        <f t="shared" si="16"/>
        <v>0</v>
      </c>
    </row>
    <row r="119" spans="1:9" x14ac:dyDescent="0.25">
      <c r="A119" s="64" t="s">
        <v>257</v>
      </c>
      <c r="B119" s="70"/>
      <c r="C119" s="70" t="s">
        <v>50</v>
      </c>
      <c r="D119" s="35" t="s">
        <v>156</v>
      </c>
      <c r="E119" s="35" t="s">
        <v>558</v>
      </c>
      <c r="F119" s="10" t="s">
        <v>475</v>
      </c>
      <c r="G119" s="154"/>
      <c r="H119" s="13">
        <f>KORISNICI!H128</f>
        <v>0</v>
      </c>
      <c r="I119" s="13">
        <f t="shared" si="16"/>
        <v>0</v>
      </c>
    </row>
    <row r="120" spans="1:9" x14ac:dyDescent="0.25">
      <c r="A120" s="64" t="s">
        <v>258</v>
      </c>
      <c r="B120" s="70"/>
      <c r="C120" s="70" t="s">
        <v>23</v>
      </c>
      <c r="D120" s="35" t="s">
        <v>155</v>
      </c>
      <c r="E120" s="35" t="s">
        <v>559</v>
      </c>
      <c r="F120" s="10" t="s">
        <v>475</v>
      </c>
      <c r="G120" s="154"/>
      <c r="H120" s="13">
        <f>KORISNICI!H129</f>
        <v>0</v>
      </c>
      <c r="I120" s="13">
        <f t="shared" si="16"/>
        <v>0</v>
      </c>
    </row>
    <row r="121" spans="1:9" x14ac:dyDescent="0.25">
      <c r="A121" s="64" t="s">
        <v>259</v>
      </c>
      <c r="B121" s="70"/>
      <c r="C121" s="70" t="s">
        <v>52</v>
      </c>
      <c r="D121" s="35" t="s">
        <v>141</v>
      </c>
      <c r="E121" s="35" t="s">
        <v>560</v>
      </c>
      <c r="F121" s="10" t="s">
        <v>475</v>
      </c>
      <c r="G121" s="154"/>
      <c r="H121" s="13">
        <f>KORISNICI!H130</f>
        <v>3</v>
      </c>
      <c r="I121" s="13">
        <f t="shared" si="16"/>
        <v>0</v>
      </c>
    </row>
    <row r="122" spans="1:9" x14ac:dyDescent="0.25">
      <c r="A122" s="64" t="s">
        <v>260</v>
      </c>
      <c r="B122" s="70"/>
      <c r="C122" s="70" t="s">
        <v>24</v>
      </c>
      <c r="D122" s="35" t="s">
        <v>120</v>
      </c>
      <c r="E122" s="35" t="s">
        <v>561</v>
      </c>
      <c r="F122" s="10" t="s">
        <v>475</v>
      </c>
      <c r="G122" s="154"/>
      <c r="H122" s="13">
        <f>KORISNICI!H131</f>
        <v>0</v>
      </c>
      <c r="I122" s="13">
        <f t="shared" si="16"/>
        <v>0</v>
      </c>
    </row>
    <row r="123" spans="1:9" x14ac:dyDescent="0.25">
      <c r="A123" s="64" t="s">
        <v>261</v>
      </c>
      <c r="B123" s="70"/>
      <c r="C123" s="70" t="s">
        <v>93</v>
      </c>
      <c r="D123" s="35" t="s">
        <v>149</v>
      </c>
      <c r="E123" s="35" t="s">
        <v>562</v>
      </c>
      <c r="F123" s="10" t="s">
        <v>475</v>
      </c>
      <c r="G123" s="154"/>
      <c r="H123" s="13">
        <f>KORISNICI!H132</f>
        <v>5</v>
      </c>
      <c r="I123" s="13">
        <f t="shared" si="16"/>
        <v>0</v>
      </c>
    </row>
    <row r="124" spans="1:9" x14ac:dyDescent="0.25">
      <c r="A124" s="64" t="s">
        <v>262</v>
      </c>
      <c r="B124" s="70"/>
      <c r="C124" s="70" t="s">
        <v>33</v>
      </c>
      <c r="D124" s="35" t="s">
        <v>150</v>
      </c>
      <c r="E124" s="35" t="s">
        <v>563</v>
      </c>
      <c r="F124" s="10" t="s">
        <v>475</v>
      </c>
      <c r="G124" s="154"/>
      <c r="H124" s="13">
        <f>KORISNICI!H133</f>
        <v>0</v>
      </c>
      <c r="I124" s="13">
        <f t="shared" si="16"/>
        <v>0</v>
      </c>
    </row>
    <row r="125" spans="1:9" x14ac:dyDescent="0.25">
      <c r="A125" s="64" t="s">
        <v>263</v>
      </c>
      <c r="B125" s="70"/>
      <c r="C125" s="70" t="s">
        <v>153</v>
      </c>
      <c r="D125" s="34" t="s">
        <v>0</v>
      </c>
      <c r="E125" s="34" t="s">
        <v>564</v>
      </c>
      <c r="F125" s="10" t="s">
        <v>475</v>
      </c>
      <c r="G125" s="154"/>
      <c r="H125" s="13">
        <f>KORISNICI!H134</f>
        <v>0</v>
      </c>
      <c r="I125" s="13">
        <f t="shared" si="16"/>
        <v>0</v>
      </c>
    </row>
    <row r="126" spans="1:9" x14ac:dyDescent="0.25">
      <c r="A126" s="64" t="s">
        <v>264</v>
      </c>
      <c r="B126" s="70"/>
      <c r="C126" s="70" t="s">
        <v>154</v>
      </c>
      <c r="D126" s="34" t="s">
        <v>1</v>
      </c>
      <c r="E126" s="34" t="s">
        <v>565</v>
      </c>
      <c r="F126" s="10" t="s">
        <v>475</v>
      </c>
      <c r="G126" s="154"/>
      <c r="H126" s="13">
        <f>KORISNICI!H135</f>
        <v>0</v>
      </c>
      <c r="I126" s="13">
        <f t="shared" si="16"/>
        <v>0</v>
      </c>
    </row>
    <row r="127" spans="1:9" x14ac:dyDescent="0.25">
      <c r="A127" s="64" t="s">
        <v>265</v>
      </c>
      <c r="B127" s="70"/>
      <c r="C127" s="70" t="s">
        <v>40</v>
      </c>
      <c r="D127" s="34" t="s">
        <v>151</v>
      </c>
      <c r="E127" s="34" t="s">
        <v>566</v>
      </c>
      <c r="F127" s="10" t="s">
        <v>475</v>
      </c>
      <c r="G127" s="154"/>
      <c r="H127" s="13">
        <f>KORISNICI!H136</f>
        <v>2</v>
      </c>
      <c r="I127" s="13">
        <f t="shared" si="16"/>
        <v>0</v>
      </c>
    </row>
    <row r="128" spans="1:9" x14ac:dyDescent="0.25">
      <c r="A128" s="64" t="s">
        <v>266</v>
      </c>
      <c r="B128" s="70"/>
      <c r="C128" s="125" t="s">
        <v>159</v>
      </c>
      <c r="D128" s="34" t="s">
        <v>152</v>
      </c>
      <c r="E128" s="34" t="s">
        <v>567</v>
      </c>
      <c r="F128" s="10" t="s">
        <v>475</v>
      </c>
      <c r="G128" s="154"/>
      <c r="H128" s="13">
        <f>KORISNICI!H137</f>
        <v>0</v>
      </c>
      <c r="I128" s="13">
        <f t="shared" si="16"/>
        <v>0</v>
      </c>
    </row>
    <row r="129" spans="1:9" ht="38.25" x14ac:dyDescent="0.25">
      <c r="A129" s="64" t="s">
        <v>267</v>
      </c>
      <c r="B129" s="75" t="s">
        <v>41</v>
      </c>
      <c r="C129" s="75">
        <v>3</v>
      </c>
      <c r="D129" s="36" t="s">
        <v>160</v>
      </c>
      <c r="E129" s="36" t="s">
        <v>568</v>
      </c>
      <c r="F129" s="10" t="s">
        <v>16</v>
      </c>
      <c r="G129" s="151" t="s">
        <v>16</v>
      </c>
      <c r="H129" s="13" t="s">
        <v>16</v>
      </c>
      <c r="I129" s="13" t="s">
        <v>16</v>
      </c>
    </row>
    <row r="130" spans="1:9" x14ac:dyDescent="0.25">
      <c r="A130" s="64" t="s">
        <v>268</v>
      </c>
      <c r="B130" s="70"/>
      <c r="C130" s="78" t="s">
        <v>22</v>
      </c>
      <c r="D130" s="42" t="s">
        <v>161</v>
      </c>
      <c r="E130" s="42" t="s">
        <v>569</v>
      </c>
      <c r="F130" s="10" t="s">
        <v>475</v>
      </c>
      <c r="G130" s="154"/>
      <c r="H130" s="13">
        <f>KORISNICI!H139</f>
        <v>0</v>
      </c>
      <c r="I130" s="13">
        <f t="shared" ref="I130:I132" si="17">G130*H130</f>
        <v>0</v>
      </c>
    </row>
    <row r="131" spans="1:9" x14ac:dyDescent="0.25">
      <c r="A131" s="64" t="s">
        <v>269</v>
      </c>
      <c r="B131" s="70"/>
      <c r="C131" s="78" t="s">
        <v>49</v>
      </c>
      <c r="D131" s="42" t="s">
        <v>162</v>
      </c>
      <c r="E131" s="42" t="s">
        <v>570</v>
      </c>
      <c r="F131" s="10" t="s">
        <v>475</v>
      </c>
      <c r="G131" s="154"/>
      <c r="H131" s="13">
        <f>KORISNICI!H140</f>
        <v>0</v>
      </c>
      <c r="I131" s="13">
        <f t="shared" si="17"/>
        <v>0</v>
      </c>
    </row>
    <row r="132" spans="1:9" x14ac:dyDescent="0.25">
      <c r="A132" s="64" t="s">
        <v>270</v>
      </c>
      <c r="B132" s="70"/>
      <c r="C132" s="78" t="s">
        <v>50</v>
      </c>
      <c r="D132" s="42" t="s">
        <v>163</v>
      </c>
      <c r="E132" s="42" t="s">
        <v>571</v>
      </c>
      <c r="F132" s="10" t="s">
        <v>475</v>
      </c>
      <c r="G132" s="154"/>
      <c r="H132" s="13">
        <f>KORISNICI!H141</f>
        <v>0</v>
      </c>
      <c r="I132" s="13">
        <f t="shared" si="17"/>
        <v>0</v>
      </c>
    </row>
    <row r="133" spans="1:9" ht="63.75" x14ac:dyDescent="0.25">
      <c r="A133" s="64" t="s">
        <v>271</v>
      </c>
      <c r="B133" s="69" t="s">
        <v>41</v>
      </c>
      <c r="C133" s="69">
        <v>4</v>
      </c>
      <c r="D133" s="33" t="s">
        <v>779</v>
      </c>
      <c r="E133" s="33" t="s">
        <v>572</v>
      </c>
      <c r="F133" s="10" t="s">
        <v>16</v>
      </c>
      <c r="G133" s="151" t="s">
        <v>16</v>
      </c>
      <c r="H133" s="13" t="s">
        <v>16</v>
      </c>
      <c r="I133" s="13" t="s">
        <v>16</v>
      </c>
    </row>
    <row r="134" spans="1:9" x14ac:dyDescent="0.25">
      <c r="A134" s="64" t="s">
        <v>272</v>
      </c>
      <c r="B134" s="70"/>
      <c r="C134" s="70" t="s">
        <v>22</v>
      </c>
      <c r="D134" s="32" t="s">
        <v>110</v>
      </c>
      <c r="E134" s="32" t="s">
        <v>573</v>
      </c>
      <c r="F134" s="10" t="s">
        <v>475</v>
      </c>
      <c r="G134" s="154"/>
      <c r="H134" s="13">
        <f>KORISNICI!H143</f>
        <v>0</v>
      </c>
      <c r="I134" s="13">
        <f t="shared" ref="I134:I136" si="18">G134*H134</f>
        <v>0</v>
      </c>
    </row>
    <row r="135" spans="1:9" x14ac:dyDescent="0.25">
      <c r="A135" s="64" t="s">
        <v>273</v>
      </c>
      <c r="B135" s="70"/>
      <c r="C135" s="70" t="s">
        <v>49</v>
      </c>
      <c r="D135" s="32" t="s">
        <v>111</v>
      </c>
      <c r="E135" s="32" t="s">
        <v>574</v>
      </c>
      <c r="F135" s="10" t="s">
        <v>475</v>
      </c>
      <c r="G135" s="154"/>
      <c r="H135" s="13">
        <f>KORISNICI!H144</f>
        <v>3</v>
      </c>
      <c r="I135" s="13">
        <f t="shared" si="18"/>
        <v>0</v>
      </c>
    </row>
    <row r="136" spans="1:9" x14ac:dyDescent="0.25">
      <c r="A136" s="64" t="s">
        <v>274</v>
      </c>
      <c r="B136" s="70"/>
      <c r="C136" s="70" t="s">
        <v>50</v>
      </c>
      <c r="D136" s="32" t="s">
        <v>2</v>
      </c>
      <c r="E136" s="32" t="s">
        <v>575</v>
      </c>
      <c r="F136" s="10" t="s">
        <v>475</v>
      </c>
      <c r="G136" s="154"/>
      <c r="H136" s="13">
        <f>KORISNICI!H145</f>
        <v>0</v>
      </c>
      <c r="I136" s="13">
        <f t="shared" si="18"/>
        <v>0</v>
      </c>
    </row>
    <row r="137" spans="1:9" ht="38.25" x14ac:dyDescent="0.25">
      <c r="A137" s="64" t="s">
        <v>275</v>
      </c>
      <c r="B137" s="69" t="s">
        <v>41</v>
      </c>
      <c r="C137" s="69">
        <v>5</v>
      </c>
      <c r="D137" s="36" t="s">
        <v>781</v>
      </c>
      <c r="E137" s="36" t="s">
        <v>576</v>
      </c>
      <c r="F137" s="10" t="s">
        <v>16</v>
      </c>
      <c r="G137" s="151" t="s">
        <v>16</v>
      </c>
      <c r="H137" s="13" t="s">
        <v>16</v>
      </c>
      <c r="I137" s="13" t="s">
        <v>16</v>
      </c>
    </row>
    <row r="138" spans="1:9" x14ac:dyDescent="0.25">
      <c r="A138" s="64" t="s">
        <v>276</v>
      </c>
      <c r="B138" s="70"/>
      <c r="C138" s="70" t="s">
        <v>22</v>
      </c>
      <c r="D138" s="32" t="s">
        <v>113</v>
      </c>
      <c r="E138" s="32" t="s">
        <v>577</v>
      </c>
      <c r="F138" s="10" t="s">
        <v>475</v>
      </c>
      <c r="G138" s="154"/>
      <c r="H138" s="13">
        <f>KORISNICI!H147</f>
        <v>0</v>
      </c>
      <c r="I138" s="13">
        <f t="shared" ref="I138:I149" si="19">G138*H138</f>
        <v>0</v>
      </c>
    </row>
    <row r="139" spans="1:9" x14ac:dyDescent="0.25">
      <c r="A139" s="64" t="s">
        <v>277</v>
      </c>
      <c r="B139" s="70"/>
      <c r="C139" s="70" t="s">
        <v>49</v>
      </c>
      <c r="D139" s="32" t="s">
        <v>112</v>
      </c>
      <c r="E139" s="32" t="s">
        <v>578</v>
      </c>
      <c r="F139" s="10" t="s">
        <v>475</v>
      </c>
      <c r="G139" s="154"/>
      <c r="H139" s="13">
        <f>KORISNICI!H148</f>
        <v>2</v>
      </c>
      <c r="I139" s="13">
        <f t="shared" si="19"/>
        <v>0</v>
      </c>
    </row>
    <row r="140" spans="1:9" x14ac:dyDescent="0.25">
      <c r="A140" s="64" t="s">
        <v>278</v>
      </c>
      <c r="B140" s="70"/>
      <c r="C140" s="70" t="s">
        <v>50</v>
      </c>
      <c r="D140" s="32" t="s">
        <v>114</v>
      </c>
      <c r="E140" s="32" t="s">
        <v>579</v>
      </c>
      <c r="F140" s="10" t="s">
        <v>475</v>
      </c>
      <c r="G140" s="154"/>
      <c r="H140" s="13">
        <f>KORISNICI!H149</f>
        <v>0</v>
      </c>
      <c r="I140" s="13">
        <f t="shared" si="19"/>
        <v>0</v>
      </c>
    </row>
    <row r="141" spans="1:9" x14ac:dyDescent="0.25">
      <c r="A141" s="64" t="s">
        <v>279</v>
      </c>
      <c r="B141" s="70"/>
      <c r="C141" s="70" t="s">
        <v>23</v>
      </c>
      <c r="D141" s="32" t="s">
        <v>115</v>
      </c>
      <c r="E141" s="32" t="s">
        <v>580</v>
      </c>
      <c r="F141" s="10" t="s">
        <v>475</v>
      </c>
      <c r="G141" s="154"/>
      <c r="H141" s="13">
        <f>KORISNICI!H150</f>
        <v>1</v>
      </c>
      <c r="I141" s="13">
        <f t="shared" si="19"/>
        <v>0</v>
      </c>
    </row>
    <row r="142" spans="1:9" x14ac:dyDescent="0.25">
      <c r="A142" s="64" t="s">
        <v>280</v>
      </c>
      <c r="B142" s="70"/>
      <c r="C142" s="70" t="s">
        <v>52</v>
      </c>
      <c r="D142" s="32" t="s">
        <v>365</v>
      </c>
      <c r="E142" s="32" t="s">
        <v>581</v>
      </c>
      <c r="F142" s="10" t="s">
        <v>475</v>
      </c>
      <c r="G142" s="154"/>
      <c r="H142" s="13">
        <f>KORISNICI!H151</f>
        <v>0</v>
      </c>
      <c r="I142" s="13">
        <f t="shared" si="19"/>
        <v>0</v>
      </c>
    </row>
    <row r="143" spans="1:9" x14ac:dyDescent="0.25">
      <c r="A143" s="64" t="s">
        <v>281</v>
      </c>
      <c r="B143" s="70"/>
      <c r="C143" s="70" t="s">
        <v>24</v>
      </c>
      <c r="D143" s="32" t="s">
        <v>366</v>
      </c>
      <c r="E143" s="32" t="s">
        <v>582</v>
      </c>
      <c r="F143" s="10" t="s">
        <v>475</v>
      </c>
      <c r="G143" s="154"/>
      <c r="H143" s="13">
        <f>KORISNICI!H152</f>
        <v>0</v>
      </c>
      <c r="I143" s="13">
        <f t="shared" si="19"/>
        <v>0</v>
      </c>
    </row>
    <row r="144" spans="1:9" x14ac:dyDescent="0.25">
      <c r="A144" s="64" t="s">
        <v>282</v>
      </c>
      <c r="B144" s="70"/>
      <c r="C144" s="70" t="s">
        <v>93</v>
      </c>
      <c r="D144" s="32" t="s">
        <v>367</v>
      </c>
      <c r="E144" s="32" t="s">
        <v>583</v>
      </c>
      <c r="F144" s="10" t="s">
        <v>475</v>
      </c>
      <c r="G144" s="154"/>
      <c r="H144" s="13">
        <f>KORISNICI!H153</f>
        <v>0</v>
      </c>
      <c r="I144" s="13">
        <f t="shared" si="19"/>
        <v>0</v>
      </c>
    </row>
    <row r="145" spans="1:9" x14ac:dyDescent="0.25">
      <c r="A145" s="64" t="s">
        <v>283</v>
      </c>
      <c r="B145" s="70"/>
      <c r="C145" s="70" t="s">
        <v>33</v>
      </c>
      <c r="D145" s="32" t="s">
        <v>368</v>
      </c>
      <c r="E145" s="32" t="s">
        <v>584</v>
      </c>
      <c r="F145" s="10" t="s">
        <v>475</v>
      </c>
      <c r="G145" s="154"/>
      <c r="H145" s="13">
        <f>KORISNICI!H154</f>
        <v>2</v>
      </c>
      <c r="I145" s="13">
        <f t="shared" si="19"/>
        <v>0</v>
      </c>
    </row>
    <row r="146" spans="1:9" x14ac:dyDescent="0.25">
      <c r="A146" s="64" t="s">
        <v>457</v>
      </c>
      <c r="B146" s="70"/>
      <c r="C146" s="70" t="s">
        <v>153</v>
      </c>
      <c r="D146" s="32" t="s">
        <v>116</v>
      </c>
      <c r="E146" s="32" t="s">
        <v>585</v>
      </c>
      <c r="F146" s="10" t="s">
        <v>475</v>
      </c>
      <c r="G146" s="154"/>
      <c r="H146" s="13">
        <f>KORISNICI!H155</f>
        <v>0</v>
      </c>
      <c r="I146" s="13">
        <f t="shared" si="19"/>
        <v>0</v>
      </c>
    </row>
    <row r="147" spans="1:9" x14ac:dyDescent="0.25">
      <c r="A147" s="64" t="s">
        <v>458</v>
      </c>
      <c r="B147" s="70"/>
      <c r="C147" s="70" t="s">
        <v>154</v>
      </c>
      <c r="D147" s="32" t="s">
        <v>117</v>
      </c>
      <c r="E147" s="32" t="s">
        <v>586</v>
      </c>
      <c r="F147" s="10" t="s">
        <v>475</v>
      </c>
      <c r="G147" s="154"/>
      <c r="H147" s="13">
        <f>KORISNICI!H156</f>
        <v>5</v>
      </c>
      <c r="I147" s="13">
        <f t="shared" si="19"/>
        <v>0</v>
      </c>
    </row>
    <row r="148" spans="1:9" x14ac:dyDescent="0.25">
      <c r="A148" s="64" t="s">
        <v>459</v>
      </c>
      <c r="B148" s="70"/>
      <c r="C148" s="70" t="s">
        <v>40</v>
      </c>
      <c r="D148" s="32" t="s">
        <v>118</v>
      </c>
      <c r="E148" s="32" t="s">
        <v>587</v>
      </c>
      <c r="F148" s="10" t="s">
        <v>475</v>
      </c>
      <c r="G148" s="154"/>
      <c r="H148" s="13">
        <f>KORISNICI!H157</f>
        <v>0</v>
      </c>
      <c r="I148" s="13">
        <f t="shared" si="19"/>
        <v>0</v>
      </c>
    </row>
    <row r="149" spans="1:9" x14ac:dyDescent="0.25">
      <c r="A149" s="64" t="s">
        <v>460</v>
      </c>
      <c r="B149" s="70"/>
      <c r="C149" s="70" t="s">
        <v>159</v>
      </c>
      <c r="D149" s="32" t="s">
        <v>119</v>
      </c>
      <c r="E149" s="32" t="s">
        <v>588</v>
      </c>
      <c r="F149" s="10" t="s">
        <v>475</v>
      </c>
      <c r="G149" s="154"/>
      <c r="H149" s="13">
        <f>KORISNICI!H158</f>
        <v>4</v>
      </c>
      <c r="I149" s="13">
        <f t="shared" si="19"/>
        <v>0</v>
      </c>
    </row>
    <row r="150" spans="1:9" x14ac:dyDescent="0.25">
      <c r="A150" s="67"/>
      <c r="B150" s="68"/>
      <c r="C150" s="68"/>
      <c r="D150" s="51"/>
      <c r="E150" s="51"/>
      <c r="F150" s="28"/>
      <c r="G150" s="152"/>
      <c r="H150" s="62"/>
      <c r="I150" s="62"/>
    </row>
    <row r="151" spans="1:9" ht="25.5" x14ac:dyDescent="0.25">
      <c r="A151" s="136" t="s">
        <v>284</v>
      </c>
      <c r="B151" s="137" t="s">
        <v>23</v>
      </c>
      <c r="C151" s="137"/>
      <c r="D151" s="141" t="s">
        <v>17</v>
      </c>
      <c r="E151" s="138" t="s">
        <v>595</v>
      </c>
      <c r="F151" s="142"/>
      <c r="G151" s="155"/>
      <c r="H151" s="143"/>
      <c r="I151" s="143"/>
    </row>
    <row r="152" spans="1:9" ht="204" x14ac:dyDescent="0.25">
      <c r="A152" s="64" t="s">
        <v>285</v>
      </c>
      <c r="B152" s="69" t="s">
        <v>23</v>
      </c>
      <c r="C152" s="69">
        <v>1</v>
      </c>
      <c r="D152" s="161" t="s">
        <v>857</v>
      </c>
      <c r="E152" s="41" t="s">
        <v>623</v>
      </c>
      <c r="F152" s="10" t="s">
        <v>6</v>
      </c>
      <c r="G152" s="154"/>
      <c r="H152" s="13">
        <f>KORISNICI!H161</f>
        <v>0</v>
      </c>
      <c r="I152" s="13">
        <f>G152*H152</f>
        <v>0</v>
      </c>
    </row>
    <row r="153" spans="1:9" x14ac:dyDescent="0.25">
      <c r="A153" s="67"/>
      <c r="B153" s="68"/>
      <c r="C153" s="68"/>
      <c r="D153" s="51"/>
      <c r="E153" s="51"/>
      <c r="F153" s="28"/>
      <c r="G153" s="152"/>
      <c r="H153" s="62"/>
      <c r="I153" s="62"/>
    </row>
    <row r="154" spans="1:9" x14ac:dyDescent="0.25">
      <c r="A154" s="136" t="s">
        <v>286</v>
      </c>
      <c r="B154" s="137" t="s">
        <v>46</v>
      </c>
      <c r="C154" s="137"/>
      <c r="D154" s="138" t="s">
        <v>411</v>
      </c>
      <c r="E154" s="138" t="s">
        <v>596</v>
      </c>
      <c r="F154" s="139"/>
      <c r="G154" s="153"/>
      <c r="H154" s="60"/>
      <c r="I154" s="60"/>
    </row>
    <row r="155" spans="1:9" x14ac:dyDescent="0.25">
      <c r="A155" s="137"/>
      <c r="B155" s="137"/>
      <c r="C155" s="137"/>
      <c r="D155" s="138" t="s">
        <v>47</v>
      </c>
      <c r="E155" s="138" t="s">
        <v>597</v>
      </c>
      <c r="F155" s="139"/>
      <c r="G155" s="153"/>
      <c r="H155" s="60"/>
      <c r="I155" s="60"/>
    </row>
    <row r="156" spans="1:9" ht="38.25" x14ac:dyDescent="0.25">
      <c r="A156" s="64" t="s">
        <v>287</v>
      </c>
      <c r="B156" s="75" t="s">
        <v>46</v>
      </c>
      <c r="C156" s="75">
        <v>1</v>
      </c>
      <c r="D156" s="36" t="s">
        <v>784</v>
      </c>
      <c r="E156" s="36" t="s">
        <v>624</v>
      </c>
      <c r="F156" s="10" t="s">
        <v>16</v>
      </c>
      <c r="G156" s="151" t="s">
        <v>16</v>
      </c>
      <c r="H156" s="13" t="s">
        <v>16</v>
      </c>
      <c r="I156" s="13" t="s">
        <v>16</v>
      </c>
    </row>
    <row r="157" spans="1:9" x14ac:dyDescent="0.25">
      <c r="A157" s="64" t="s">
        <v>288</v>
      </c>
      <c r="B157" s="70"/>
      <c r="C157" s="70" t="s">
        <v>22</v>
      </c>
      <c r="D157" s="34" t="s">
        <v>127</v>
      </c>
      <c r="E157" s="34" t="s">
        <v>127</v>
      </c>
      <c r="F157" s="10" t="s">
        <v>6</v>
      </c>
      <c r="G157" s="154"/>
      <c r="H157" s="13">
        <f>KORISNICI!H166</f>
        <v>0</v>
      </c>
      <c r="I157" s="13">
        <f t="shared" ref="I157:I159" si="20">G157*H157</f>
        <v>0</v>
      </c>
    </row>
    <row r="158" spans="1:9" x14ac:dyDescent="0.25">
      <c r="A158" s="64" t="s">
        <v>289</v>
      </c>
      <c r="B158" s="70"/>
      <c r="C158" s="70" t="s">
        <v>49</v>
      </c>
      <c r="D158" s="34" t="s">
        <v>128</v>
      </c>
      <c r="E158" s="34" t="s">
        <v>128</v>
      </c>
      <c r="F158" s="10" t="s">
        <v>6</v>
      </c>
      <c r="G158" s="154"/>
      <c r="H158" s="13">
        <f>KORISNICI!H167</f>
        <v>0</v>
      </c>
      <c r="I158" s="13">
        <f t="shared" si="20"/>
        <v>0</v>
      </c>
    </row>
    <row r="159" spans="1:9" x14ac:dyDescent="0.25">
      <c r="A159" s="64" t="s">
        <v>290</v>
      </c>
      <c r="B159" s="70"/>
      <c r="C159" s="70" t="s">
        <v>50</v>
      </c>
      <c r="D159" s="34" t="s">
        <v>129</v>
      </c>
      <c r="E159" s="34" t="s">
        <v>129</v>
      </c>
      <c r="F159" s="10" t="s">
        <v>6</v>
      </c>
      <c r="G159" s="154"/>
      <c r="H159" s="13">
        <f>KORISNICI!H168</f>
        <v>0</v>
      </c>
      <c r="I159" s="13">
        <f t="shared" si="20"/>
        <v>0</v>
      </c>
    </row>
    <row r="160" spans="1:9" ht="51" x14ac:dyDescent="0.25">
      <c r="A160" s="64" t="s">
        <v>291</v>
      </c>
      <c r="B160" s="75" t="s">
        <v>46</v>
      </c>
      <c r="C160" s="75">
        <v>2</v>
      </c>
      <c r="D160" s="36" t="s">
        <v>786</v>
      </c>
      <c r="E160" s="34" t="s">
        <v>625</v>
      </c>
      <c r="F160" s="10" t="s">
        <v>16</v>
      </c>
      <c r="G160" s="151" t="s">
        <v>16</v>
      </c>
      <c r="H160" s="13" t="s">
        <v>16</v>
      </c>
      <c r="I160" s="13" t="s">
        <v>16</v>
      </c>
    </row>
    <row r="161" spans="1:9" x14ac:dyDescent="0.25">
      <c r="A161" s="64" t="s">
        <v>292</v>
      </c>
      <c r="B161" s="70"/>
      <c r="C161" s="70" t="s">
        <v>49</v>
      </c>
      <c r="D161" s="34" t="s">
        <v>130</v>
      </c>
      <c r="E161" s="34" t="s">
        <v>130</v>
      </c>
      <c r="F161" s="14" t="s">
        <v>6</v>
      </c>
      <c r="G161" s="154"/>
      <c r="H161" s="13">
        <f>KORISNICI!H170</f>
        <v>36</v>
      </c>
      <c r="I161" s="13">
        <f t="shared" ref="I161:I163" si="21">G161*H161</f>
        <v>0</v>
      </c>
    </row>
    <row r="162" spans="1:9" x14ac:dyDescent="0.25">
      <c r="A162" s="64" t="s">
        <v>293</v>
      </c>
      <c r="B162" s="70"/>
      <c r="C162" s="70" t="s">
        <v>50</v>
      </c>
      <c r="D162" s="34" t="s">
        <v>131</v>
      </c>
      <c r="E162" s="34" t="s">
        <v>131</v>
      </c>
      <c r="F162" s="14" t="s">
        <v>6</v>
      </c>
      <c r="G162" s="154"/>
      <c r="H162" s="13">
        <f>KORISNICI!H171</f>
        <v>24</v>
      </c>
      <c r="I162" s="13">
        <f t="shared" si="21"/>
        <v>0</v>
      </c>
    </row>
    <row r="163" spans="1:9" x14ac:dyDescent="0.25">
      <c r="A163" s="64" t="s">
        <v>294</v>
      </c>
      <c r="B163" s="70"/>
      <c r="C163" s="70" t="s">
        <v>23</v>
      </c>
      <c r="D163" s="34" t="s">
        <v>132</v>
      </c>
      <c r="E163" s="34" t="s">
        <v>132</v>
      </c>
      <c r="F163" s="14" t="s">
        <v>6</v>
      </c>
      <c r="G163" s="154"/>
      <c r="H163" s="13">
        <f>KORISNICI!H172</f>
        <v>12</v>
      </c>
      <c r="I163" s="13">
        <f t="shared" si="21"/>
        <v>0</v>
      </c>
    </row>
    <row r="164" spans="1:9" ht="51" x14ac:dyDescent="0.25">
      <c r="A164" s="64" t="s">
        <v>295</v>
      </c>
      <c r="B164" s="75" t="s">
        <v>46</v>
      </c>
      <c r="C164" s="75">
        <v>3</v>
      </c>
      <c r="D164" s="36" t="s">
        <v>788</v>
      </c>
      <c r="E164" s="34" t="s">
        <v>626</v>
      </c>
      <c r="F164" s="10" t="s">
        <v>16</v>
      </c>
      <c r="G164" s="151" t="s">
        <v>16</v>
      </c>
      <c r="H164" s="13" t="s">
        <v>16</v>
      </c>
      <c r="I164" s="13" t="s">
        <v>16</v>
      </c>
    </row>
    <row r="165" spans="1:9" x14ac:dyDescent="0.25">
      <c r="A165" s="64" t="s">
        <v>296</v>
      </c>
      <c r="B165" s="70"/>
      <c r="C165" s="70" t="s">
        <v>22</v>
      </c>
      <c r="D165" s="34" t="s">
        <v>133</v>
      </c>
      <c r="E165" s="34" t="s">
        <v>627</v>
      </c>
      <c r="F165" s="10" t="s">
        <v>475</v>
      </c>
      <c r="G165" s="154"/>
      <c r="H165" s="13">
        <f>KORISNICI!H174</f>
        <v>0</v>
      </c>
      <c r="I165" s="13">
        <f t="shared" ref="I165:I167" si="22">G165*H165</f>
        <v>0</v>
      </c>
    </row>
    <row r="166" spans="1:9" x14ac:dyDescent="0.25">
      <c r="A166" s="64" t="s">
        <v>297</v>
      </c>
      <c r="B166" s="70"/>
      <c r="C166" s="70" t="s">
        <v>49</v>
      </c>
      <c r="D166" s="34" t="s">
        <v>134</v>
      </c>
      <c r="E166" s="34" t="s">
        <v>628</v>
      </c>
      <c r="F166" s="10" t="s">
        <v>475</v>
      </c>
      <c r="G166" s="154"/>
      <c r="H166" s="13">
        <f>KORISNICI!H175</f>
        <v>0</v>
      </c>
      <c r="I166" s="13">
        <f t="shared" si="22"/>
        <v>0</v>
      </c>
    </row>
    <row r="167" spans="1:9" x14ac:dyDescent="0.25">
      <c r="A167" s="64" t="s">
        <v>298</v>
      </c>
      <c r="B167" s="70"/>
      <c r="C167" s="70" t="s">
        <v>50</v>
      </c>
      <c r="D167" s="34" t="s">
        <v>135</v>
      </c>
      <c r="E167" s="34" t="s">
        <v>629</v>
      </c>
      <c r="F167" s="10" t="s">
        <v>475</v>
      </c>
      <c r="G167" s="154"/>
      <c r="H167" s="13">
        <f>KORISNICI!H176</f>
        <v>0</v>
      </c>
      <c r="I167" s="13">
        <f t="shared" si="22"/>
        <v>0</v>
      </c>
    </row>
    <row r="168" spans="1:9" ht="25.5" x14ac:dyDescent="0.25">
      <c r="A168" s="64" t="s">
        <v>299</v>
      </c>
      <c r="B168" s="75" t="s">
        <v>46</v>
      </c>
      <c r="C168" s="75">
        <v>4</v>
      </c>
      <c r="D168" s="36" t="s">
        <v>142</v>
      </c>
      <c r="E168" s="36" t="s">
        <v>630</v>
      </c>
      <c r="F168" s="10" t="s">
        <v>16</v>
      </c>
      <c r="G168" s="151" t="s">
        <v>16</v>
      </c>
      <c r="H168" s="13" t="s">
        <v>16</v>
      </c>
      <c r="I168" s="13" t="s">
        <v>16</v>
      </c>
    </row>
    <row r="169" spans="1:9" x14ac:dyDescent="0.25">
      <c r="A169" s="64" t="s">
        <v>300</v>
      </c>
      <c r="B169" s="70"/>
      <c r="C169" s="70" t="s">
        <v>22</v>
      </c>
      <c r="D169" s="34" t="s">
        <v>127</v>
      </c>
      <c r="E169" s="34" t="s">
        <v>127</v>
      </c>
      <c r="F169" s="10" t="s">
        <v>475</v>
      </c>
      <c r="G169" s="154"/>
      <c r="H169" s="13">
        <f>KORISNICI!H178</f>
        <v>2</v>
      </c>
      <c r="I169" s="13">
        <f t="shared" ref="I169:I170" si="23">G169*H169</f>
        <v>0</v>
      </c>
    </row>
    <row r="170" spans="1:9" x14ac:dyDescent="0.25">
      <c r="A170" s="64" t="s">
        <v>301</v>
      </c>
      <c r="B170" s="70"/>
      <c r="C170" s="70" t="s">
        <v>49</v>
      </c>
      <c r="D170" s="34" t="s">
        <v>128</v>
      </c>
      <c r="E170" s="34" t="s">
        <v>128</v>
      </c>
      <c r="F170" s="10" t="s">
        <v>475</v>
      </c>
      <c r="G170" s="154"/>
      <c r="H170" s="13">
        <f>KORISNICI!H179</f>
        <v>0</v>
      </c>
      <c r="I170" s="13">
        <f t="shared" si="23"/>
        <v>0</v>
      </c>
    </row>
    <row r="171" spans="1:9" x14ac:dyDescent="0.25">
      <c r="A171" s="64" t="s">
        <v>302</v>
      </c>
      <c r="B171" s="75" t="s">
        <v>46</v>
      </c>
      <c r="C171" s="75">
        <v>5</v>
      </c>
      <c r="D171" s="36" t="s">
        <v>143</v>
      </c>
      <c r="E171" s="36" t="s">
        <v>631</v>
      </c>
      <c r="F171" s="10" t="s">
        <v>16</v>
      </c>
      <c r="G171" s="151" t="s">
        <v>16</v>
      </c>
      <c r="H171" s="13" t="s">
        <v>16</v>
      </c>
      <c r="I171" s="13" t="s">
        <v>16</v>
      </c>
    </row>
    <row r="172" spans="1:9" x14ac:dyDescent="0.25">
      <c r="A172" s="64" t="s">
        <v>303</v>
      </c>
      <c r="B172" s="70"/>
      <c r="C172" s="70" t="s">
        <v>22</v>
      </c>
      <c r="D172" s="34" t="s">
        <v>130</v>
      </c>
      <c r="E172" s="34" t="s">
        <v>130</v>
      </c>
      <c r="F172" s="10" t="s">
        <v>475</v>
      </c>
      <c r="G172" s="154"/>
      <c r="H172" s="13">
        <f>KORISNICI!H181</f>
        <v>6</v>
      </c>
      <c r="I172" s="13">
        <f t="shared" ref="I172:I174" si="24">G172*H172</f>
        <v>0</v>
      </c>
    </row>
    <row r="173" spans="1:9" x14ac:dyDescent="0.25">
      <c r="A173" s="64" t="s">
        <v>304</v>
      </c>
      <c r="B173" s="70"/>
      <c r="C173" s="70" t="s">
        <v>49</v>
      </c>
      <c r="D173" s="34" t="s">
        <v>131</v>
      </c>
      <c r="E173" s="34" t="s">
        <v>131</v>
      </c>
      <c r="F173" s="10" t="s">
        <v>475</v>
      </c>
      <c r="G173" s="154"/>
      <c r="H173" s="13">
        <f>KORISNICI!H182</f>
        <v>2</v>
      </c>
      <c r="I173" s="13">
        <f t="shared" si="24"/>
        <v>0</v>
      </c>
    </row>
    <row r="174" spans="1:9" x14ac:dyDescent="0.25">
      <c r="A174" s="64" t="s">
        <v>305</v>
      </c>
      <c r="B174" s="70"/>
      <c r="C174" s="70" t="s">
        <v>50</v>
      </c>
      <c r="D174" s="34" t="s">
        <v>128</v>
      </c>
      <c r="E174" s="34" t="s">
        <v>128</v>
      </c>
      <c r="F174" s="10" t="s">
        <v>475</v>
      </c>
      <c r="G174" s="154"/>
      <c r="H174" s="13">
        <f>KORISNICI!H183</f>
        <v>2</v>
      </c>
      <c r="I174" s="13">
        <f t="shared" si="24"/>
        <v>0</v>
      </c>
    </row>
    <row r="175" spans="1:9" x14ac:dyDescent="0.25">
      <c r="A175" s="64" t="s">
        <v>306</v>
      </c>
      <c r="B175" s="75" t="s">
        <v>46</v>
      </c>
      <c r="C175" s="75">
        <v>6</v>
      </c>
      <c r="D175" s="36" t="s">
        <v>144</v>
      </c>
      <c r="E175" s="36" t="s">
        <v>632</v>
      </c>
      <c r="F175" s="10" t="s">
        <v>16</v>
      </c>
      <c r="G175" s="151" t="s">
        <v>16</v>
      </c>
      <c r="H175" s="13" t="s">
        <v>16</v>
      </c>
      <c r="I175" s="13" t="s">
        <v>16</v>
      </c>
    </row>
    <row r="176" spans="1:9" x14ac:dyDescent="0.25">
      <c r="A176" s="64" t="s">
        <v>307</v>
      </c>
      <c r="B176" s="70"/>
      <c r="C176" s="70" t="s">
        <v>22</v>
      </c>
      <c r="D176" s="34" t="s">
        <v>130</v>
      </c>
      <c r="E176" s="34" t="s">
        <v>130</v>
      </c>
      <c r="F176" s="10" t="s">
        <v>475</v>
      </c>
      <c r="G176" s="154"/>
      <c r="H176" s="13">
        <f>KORISNICI!H185</f>
        <v>8</v>
      </c>
      <c r="I176" s="13">
        <f>G176*H176</f>
        <v>0</v>
      </c>
    </row>
    <row r="177" spans="1:9" ht="25.5" x14ac:dyDescent="0.25">
      <c r="A177" s="64" t="s">
        <v>308</v>
      </c>
      <c r="B177" s="75" t="s">
        <v>46</v>
      </c>
      <c r="C177" s="75">
        <v>7</v>
      </c>
      <c r="D177" s="36" t="s">
        <v>145</v>
      </c>
      <c r="E177" s="36" t="s">
        <v>633</v>
      </c>
      <c r="F177" s="10" t="s">
        <v>16</v>
      </c>
      <c r="G177" s="151" t="s">
        <v>16</v>
      </c>
      <c r="H177" s="13" t="s">
        <v>16</v>
      </c>
      <c r="I177" s="13" t="s">
        <v>16</v>
      </c>
    </row>
    <row r="178" spans="1:9" x14ac:dyDescent="0.25">
      <c r="A178" s="64" t="s">
        <v>309</v>
      </c>
      <c r="B178" s="70"/>
      <c r="C178" s="70" t="s">
        <v>49</v>
      </c>
      <c r="D178" s="34" t="s">
        <v>146</v>
      </c>
      <c r="E178" s="34" t="s">
        <v>146</v>
      </c>
      <c r="F178" s="14" t="s">
        <v>6</v>
      </c>
      <c r="G178" s="154"/>
      <c r="H178" s="13">
        <f>KORISNICI!H187</f>
        <v>0</v>
      </c>
      <c r="I178" s="13">
        <f t="shared" ref="I178:I180" si="25">G178*H178</f>
        <v>0</v>
      </c>
    </row>
    <row r="179" spans="1:9" x14ac:dyDescent="0.25">
      <c r="A179" s="64" t="s">
        <v>310</v>
      </c>
      <c r="B179" s="70"/>
      <c r="C179" s="70" t="s">
        <v>50</v>
      </c>
      <c r="D179" s="34" t="s">
        <v>147</v>
      </c>
      <c r="E179" s="34" t="s">
        <v>147</v>
      </c>
      <c r="F179" s="14" t="s">
        <v>6</v>
      </c>
      <c r="G179" s="154"/>
      <c r="H179" s="13">
        <f>KORISNICI!H188</f>
        <v>0</v>
      </c>
      <c r="I179" s="13">
        <f t="shared" si="25"/>
        <v>0</v>
      </c>
    </row>
    <row r="180" spans="1:9" x14ac:dyDescent="0.25">
      <c r="A180" s="64" t="s">
        <v>311</v>
      </c>
      <c r="B180" s="70"/>
      <c r="C180" s="70" t="s">
        <v>23</v>
      </c>
      <c r="D180" s="34" t="s">
        <v>148</v>
      </c>
      <c r="E180" s="34" t="s">
        <v>148</v>
      </c>
      <c r="F180" s="14" t="s">
        <v>6</v>
      </c>
      <c r="G180" s="154"/>
      <c r="H180" s="13">
        <f>KORISNICI!H189</f>
        <v>0</v>
      </c>
      <c r="I180" s="13">
        <f t="shared" si="25"/>
        <v>0</v>
      </c>
    </row>
    <row r="181" spans="1:9" x14ac:dyDescent="0.25">
      <c r="A181" s="136"/>
      <c r="B181" s="137"/>
      <c r="C181" s="137"/>
      <c r="D181" s="138" t="s">
        <v>51</v>
      </c>
      <c r="E181" s="138" t="s">
        <v>615</v>
      </c>
      <c r="F181" s="139"/>
      <c r="G181" s="153"/>
      <c r="H181" s="60"/>
      <c r="I181" s="60"/>
    </row>
    <row r="182" spans="1:9" ht="38.25" x14ac:dyDescent="0.25">
      <c r="A182" s="64" t="s">
        <v>312</v>
      </c>
      <c r="B182" s="75" t="s">
        <v>46</v>
      </c>
      <c r="C182" s="75">
        <v>8</v>
      </c>
      <c r="D182" s="37" t="s">
        <v>790</v>
      </c>
      <c r="E182" s="37" t="s">
        <v>637</v>
      </c>
      <c r="F182" s="10" t="s">
        <v>16</v>
      </c>
      <c r="G182" s="151" t="s">
        <v>16</v>
      </c>
      <c r="H182" s="13" t="s">
        <v>16</v>
      </c>
      <c r="I182" s="13" t="s">
        <v>16</v>
      </c>
    </row>
    <row r="183" spans="1:9" x14ac:dyDescent="0.25">
      <c r="A183" s="64" t="s">
        <v>313</v>
      </c>
      <c r="B183" s="70"/>
      <c r="C183" s="70" t="s">
        <v>22</v>
      </c>
      <c r="D183" s="6" t="s">
        <v>136</v>
      </c>
      <c r="E183" s="6" t="s">
        <v>634</v>
      </c>
      <c r="F183" s="14" t="s">
        <v>475</v>
      </c>
      <c r="G183" s="154"/>
      <c r="H183" s="13">
        <f>KORISNICI!H192</f>
        <v>2</v>
      </c>
      <c r="I183" s="13">
        <f t="shared" ref="I183:I184" si="26">G183*H183</f>
        <v>0</v>
      </c>
    </row>
    <row r="184" spans="1:9" x14ac:dyDescent="0.25">
      <c r="A184" s="64" t="s">
        <v>314</v>
      </c>
      <c r="B184" s="70"/>
      <c r="C184" s="70" t="s">
        <v>49</v>
      </c>
      <c r="D184" s="6" t="s">
        <v>137</v>
      </c>
      <c r="E184" s="6" t="s">
        <v>635</v>
      </c>
      <c r="F184" s="14" t="s">
        <v>475</v>
      </c>
      <c r="G184" s="154"/>
      <c r="H184" s="13">
        <f>KORISNICI!H193</f>
        <v>2</v>
      </c>
      <c r="I184" s="13">
        <f t="shared" si="26"/>
        <v>0</v>
      </c>
    </row>
    <row r="185" spans="1:9" ht="38.25" x14ac:dyDescent="0.25">
      <c r="A185" s="64" t="s">
        <v>315</v>
      </c>
      <c r="B185" s="75" t="s">
        <v>46</v>
      </c>
      <c r="C185" s="75">
        <v>9</v>
      </c>
      <c r="D185" s="33" t="s">
        <v>792</v>
      </c>
      <c r="E185" s="32" t="s">
        <v>636</v>
      </c>
      <c r="F185" s="10" t="s">
        <v>16</v>
      </c>
      <c r="G185" s="151" t="s">
        <v>16</v>
      </c>
      <c r="H185" s="13" t="s">
        <v>16</v>
      </c>
      <c r="I185" s="13" t="s">
        <v>16</v>
      </c>
    </row>
    <row r="186" spans="1:9" x14ac:dyDescent="0.25">
      <c r="A186" s="64" t="s">
        <v>316</v>
      </c>
      <c r="B186" s="70"/>
      <c r="C186" s="70" t="s">
        <v>22</v>
      </c>
      <c r="D186" s="6" t="s">
        <v>138</v>
      </c>
      <c r="E186" s="6" t="s">
        <v>638</v>
      </c>
      <c r="F186" s="14" t="s">
        <v>475</v>
      </c>
      <c r="G186" s="154"/>
      <c r="H186" s="13">
        <f>KORISNICI!H195</f>
        <v>4</v>
      </c>
      <c r="I186" s="13">
        <f t="shared" ref="I186:I190" si="27">G186*H186</f>
        <v>0</v>
      </c>
    </row>
    <row r="187" spans="1:9" x14ac:dyDescent="0.25">
      <c r="A187" s="64" t="s">
        <v>317</v>
      </c>
      <c r="B187" s="70"/>
      <c r="C187" s="70" t="s">
        <v>49</v>
      </c>
      <c r="D187" s="6" t="s">
        <v>139</v>
      </c>
      <c r="E187" s="6" t="s">
        <v>639</v>
      </c>
      <c r="F187" s="14" t="s">
        <v>475</v>
      </c>
      <c r="G187" s="154"/>
      <c r="H187" s="13">
        <f>KORISNICI!H196</f>
        <v>4</v>
      </c>
      <c r="I187" s="13">
        <f t="shared" si="27"/>
        <v>0</v>
      </c>
    </row>
    <row r="188" spans="1:9" x14ac:dyDescent="0.25">
      <c r="A188" s="64" t="s">
        <v>318</v>
      </c>
      <c r="B188" s="70"/>
      <c r="C188" s="70" t="s">
        <v>50</v>
      </c>
      <c r="D188" s="6" t="s">
        <v>140</v>
      </c>
      <c r="E188" s="6" t="s">
        <v>640</v>
      </c>
      <c r="F188" s="14" t="s">
        <v>475</v>
      </c>
      <c r="G188" s="154"/>
      <c r="H188" s="13">
        <f>KORISNICI!H197</f>
        <v>2</v>
      </c>
      <c r="I188" s="13">
        <f t="shared" si="27"/>
        <v>0</v>
      </c>
    </row>
    <row r="189" spans="1:9" ht="25.5" x14ac:dyDescent="0.25">
      <c r="A189" s="64" t="s">
        <v>319</v>
      </c>
      <c r="B189" s="75" t="s">
        <v>46</v>
      </c>
      <c r="C189" s="75">
        <v>10</v>
      </c>
      <c r="D189" s="33" t="s">
        <v>794</v>
      </c>
      <c r="E189" s="32" t="s">
        <v>641</v>
      </c>
      <c r="F189" s="14" t="s">
        <v>475</v>
      </c>
      <c r="G189" s="154"/>
      <c r="H189" s="13">
        <f>KORISNICI!H198</f>
        <v>2</v>
      </c>
      <c r="I189" s="13">
        <f t="shared" si="27"/>
        <v>0</v>
      </c>
    </row>
    <row r="190" spans="1:9" ht="25.5" x14ac:dyDescent="0.25">
      <c r="A190" s="64" t="s">
        <v>320</v>
      </c>
      <c r="B190" s="75" t="s">
        <v>46</v>
      </c>
      <c r="C190" s="75">
        <v>11</v>
      </c>
      <c r="D190" s="33" t="s">
        <v>796</v>
      </c>
      <c r="E190" s="32" t="s">
        <v>642</v>
      </c>
      <c r="F190" s="14" t="s">
        <v>475</v>
      </c>
      <c r="G190" s="154"/>
      <c r="H190" s="13">
        <f>KORISNICI!H199</f>
        <v>2</v>
      </c>
      <c r="I190" s="13">
        <f t="shared" si="27"/>
        <v>0</v>
      </c>
    </row>
    <row r="191" spans="1:9" x14ac:dyDescent="0.25">
      <c r="A191" s="136"/>
      <c r="B191" s="137"/>
      <c r="C191" s="137"/>
      <c r="D191" s="138" t="s">
        <v>123</v>
      </c>
      <c r="E191" s="138" t="s">
        <v>616</v>
      </c>
      <c r="F191" s="139"/>
      <c r="G191" s="153"/>
      <c r="H191" s="60"/>
      <c r="I191" s="60"/>
    </row>
    <row r="192" spans="1:9" x14ac:dyDescent="0.25">
      <c r="A192" s="64" t="s">
        <v>321</v>
      </c>
      <c r="B192" s="75" t="s">
        <v>46</v>
      </c>
      <c r="C192" s="75">
        <v>12</v>
      </c>
      <c r="D192" s="36" t="s">
        <v>798</v>
      </c>
      <c r="E192" s="36" t="s">
        <v>643</v>
      </c>
      <c r="F192" s="10" t="s">
        <v>475</v>
      </c>
      <c r="G192" s="154"/>
      <c r="H192" s="13">
        <f>KORISNICI!H201</f>
        <v>3</v>
      </c>
      <c r="I192" s="13">
        <f t="shared" ref="I192:I197" si="28">G192*H192</f>
        <v>0</v>
      </c>
    </row>
    <row r="193" spans="1:9" ht="63.75" x14ac:dyDescent="0.25">
      <c r="A193" s="64" t="s">
        <v>322</v>
      </c>
      <c r="B193" s="75" t="s">
        <v>46</v>
      </c>
      <c r="C193" s="75">
        <v>13</v>
      </c>
      <c r="D193" s="36" t="s">
        <v>799</v>
      </c>
      <c r="E193" s="36" t="s">
        <v>644</v>
      </c>
      <c r="F193" s="10" t="s">
        <v>475</v>
      </c>
      <c r="G193" s="154"/>
      <c r="H193" s="13">
        <f>KORISNICI!H202</f>
        <v>3</v>
      </c>
      <c r="I193" s="13">
        <f t="shared" si="28"/>
        <v>0</v>
      </c>
    </row>
    <row r="194" spans="1:9" ht="25.5" x14ac:dyDescent="0.25">
      <c r="A194" s="64" t="s">
        <v>323</v>
      </c>
      <c r="B194" s="75" t="s">
        <v>46</v>
      </c>
      <c r="C194" s="75">
        <v>14</v>
      </c>
      <c r="D194" s="36" t="s">
        <v>801</v>
      </c>
      <c r="E194" s="34" t="s">
        <v>645</v>
      </c>
      <c r="F194" s="10" t="s">
        <v>475</v>
      </c>
      <c r="G194" s="154"/>
      <c r="H194" s="13">
        <f>KORISNICI!H203</f>
        <v>3</v>
      </c>
      <c r="I194" s="13">
        <f t="shared" si="28"/>
        <v>0</v>
      </c>
    </row>
    <row r="195" spans="1:9" ht="25.5" x14ac:dyDescent="0.25">
      <c r="A195" s="64" t="s">
        <v>324</v>
      </c>
      <c r="B195" s="75" t="s">
        <v>46</v>
      </c>
      <c r="C195" s="75">
        <v>15</v>
      </c>
      <c r="D195" s="36" t="s">
        <v>803</v>
      </c>
      <c r="E195" s="36" t="s">
        <v>646</v>
      </c>
      <c r="F195" s="10" t="s">
        <v>475</v>
      </c>
      <c r="G195" s="154"/>
      <c r="H195" s="13">
        <f>KORISNICI!H204</f>
        <v>1</v>
      </c>
      <c r="I195" s="13">
        <f t="shared" si="28"/>
        <v>0</v>
      </c>
    </row>
    <row r="196" spans="1:9" ht="51" x14ac:dyDescent="0.25">
      <c r="A196" s="64" t="s">
        <v>325</v>
      </c>
      <c r="B196" s="75" t="s">
        <v>46</v>
      </c>
      <c r="C196" s="75">
        <v>16</v>
      </c>
      <c r="D196" s="36" t="s">
        <v>805</v>
      </c>
      <c r="E196" s="34" t="s">
        <v>647</v>
      </c>
      <c r="F196" s="10" t="s">
        <v>475</v>
      </c>
      <c r="G196" s="154"/>
      <c r="H196" s="13">
        <f>KORISNICI!H205</f>
        <v>3</v>
      </c>
      <c r="I196" s="13">
        <f t="shared" si="28"/>
        <v>0</v>
      </c>
    </row>
    <row r="197" spans="1:9" ht="25.5" x14ac:dyDescent="0.25">
      <c r="A197" s="64" t="s">
        <v>326</v>
      </c>
      <c r="B197" s="75" t="s">
        <v>46</v>
      </c>
      <c r="C197" s="75">
        <v>17</v>
      </c>
      <c r="D197" s="36" t="s">
        <v>807</v>
      </c>
      <c r="E197" s="36" t="s">
        <v>648</v>
      </c>
      <c r="F197" s="10" t="s">
        <v>475</v>
      </c>
      <c r="G197" s="154"/>
      <c r="H197" s="13">
        <f>KORISNICI!H206</f>
        <v>3</v>
      </c>
      <c r="I197" s="13">
        <f t="shared" si="28"/>
        <v>0</v>
      </c>
    </row>
    <row r="198" spans="1:9" ht="25.5" x14ac:dyDescent="0.25">
      <c r="A198" s="64" t="s">
        <v>327</v>
      </c>
      <c r="B198" s="75" t="s">
        <v>46</v>
      </c>
      <c r="C198" s="75">
        <v>18</v>
      </c>
      <c r="D198" s="36" t="s">
        <v>809</v>
      </c>
      <c r="E198" s="36" t="s">
        <v>649</v>
      </c>
      <c r="F198" s="10" t="s">
        <v>16</v>
      </c>
      <c r="G198" s="151" t="s">
        <v>16</v>
      </c>
      <c r="H198" s="13" t="s">
        <v>16</v>
      </c>
      <c r="I198" s="13" t="s">
        <v>16</v>
      </c>
    </row>
    <row r="199" spans="1:9" x14ac:dyDescent="0.25">
      <c r="A199" s="64" t="s">
        <v>328</v>
      </c>
      <c r="B199" s="70"/>
      <c r="C199" s="70" t="s">
        <v>22</v>
      </c>
      <c r="D199" s="34" t="s">
        <v>451</v>
      </c>
      <c r="E199" s="34" t="s">
        <v>651</v>
      </c>
      <c r="F199" s="10" t="s">
        <v>475</v>
      </c>
      <c r="G199" s="154"/>
      <c r="H199" s="13">
        <f>KORISNICI!H208</f>
        <v>3</v>
      </c>
      <c r="I199" s="13">
        <f t="shared" ref="I199:I201" si="29">G199*H199</f>
        <v>0</v>
      </c>
    </row>
    <row r="200" spans="1:9" ht="25.5" x14ac:dyDescent="0.25">
      <c r="A200" s="64" t="s">
        <v>329</v>
      </c>
      <c r="B200" s="70"/>
      <c r="C200" s="70" t="s">
        <v>49</v>
      </c>
      <c r="D200" s="34" t="s">
        <v>121</v>
      </c>
      <c r="E200" s="34" t="s">
        <v>650</v>
      </c>
      <c r="F200" s="10" t="s">
        <v>475</v>
      </c>
      <c r="G200" s="154"/>
      <c r="H200" s="13">
        <f>KORISNICI!H209</f>
        <v>3</v>
      </c>
      <c r="I200" s="13">
        <f t="shared" si="29"/>
        <v>0</v>
      </c>
    </row>
    <row r="201" spans="1:9" ht="38.25" x14ac:dyDescent="0.25">
      <c r="A201" s="64" t="s">
        <v>330</v>
      </c>
      <c r="B201" s="70"/>
      <c r="C201" s="70" t="s">
        <v>50</v>
      </c>
      <c r="D201" s="34" t="s">
        <v>456</v>
      </c>
      <c r="E201" s="34" t="s">
        <v>652</v>
      </c>
      <c r="F201" s="10" t="s">
        <v>475</v>
      </c>
      <c r="G201" s="154"/>
      <c r="H201" s="13">
        <f>KORISNICI!H210</f>
        <v>3</v>
      </c>
      <c r="I201" s="13">
        <f t="shared" si="29"/>
        <v>0</v>
      </c>
    </row>
    <row r="202" spans="1:9" x14ac:dyDescent="0.25">
      <c r="A202" s="136"/>
      <c r="B202" s="137"/>
      <c r="C202" s="137"/>
      <c r="D202" s="138" t="s">
        <v>122</v>
      </c>
      <c r="E202" s="138" t="s">
        <v>617</v>
      </c>
      <c r="F202" s="146"/>
      <c r="G202" s="156"/>
      <c r="H202" s="145"/>
      <c r="I202" s="145"/>
    </row>
    <row r="203" spans="1:9" ht="38.25" x14ac:dyDescent="0.25">
      <c r="A203" s="64" t="s">
        <v>331</v>
      </c>
      <c r="B203" s="75" t="s">
        <v>46</v>
      </c>
      <c r="C203" s="75">
        <v>19</v>
      </c>
      <c r="D203" s="36" t="s">
        <v>811</v>
      </c>
      <c r="E203" s="36" t="s">
        <v>620</v>
      </c>
      <c r="F203" s="10" t="s">
        <v>475</v>
      </c>
      <c r="G203" s="154"/>
      <c r="H203" s="13">
        <f>KORISNICI!H212</f>
        <v>2</v>
      </c>
      <c r="I203" s="13">
        <f t="shared" ref="I203:I205" si="30">G203*H203</f>
        <v>0</v>
      </c>
    </row>
    <row r="204" spans="1:9" ht="63.75" x14ac:dyDescent="0.25">
      <c r="A204" s="64" t="s">
        <v>332</v>
      </c>
      <c r="B204" s="75" t="s">
        <v>46</v>
      </c>
      <c r="C204" s="75">
        <v>20</v>
      </c>
      <c r="D204" s="36" t="s">
        <v>813</v>
      </c>
      <c r="E204" s="36" t="s">
        <v>621</v>
      </c>
      <c r="F204" s="10" t="s">
        <v>475</v>
      </c>
      <c r="G204" s="154"/>
      <c r="H204" s="13">
        <f>KORISNICI!H213</f>
        <v>1</v>
      </c>
      <c r="I204" s="13">
        <f t="shared" si="30"/>
        <v>0</v>
      </c>
    </row>
    <row r="205" spans="1:9" ht="25.5" x14ac:dyDescent="0.25">
      <c r="A205" s="64" t="s">
        <v>333</v>
      </c>
      <c r="B205" s="75" t="s">
        <v>46</v>
      </c>
      <c r="C205" s="75">
        <v>21</v>
      </c>
      <c r="D205" s="36" t="s">
        <v>815</v>
      </c>
      <c r="E205" s="36" t="s">
        <v>622</v>
      </c>
      <c r="F205" s="10" t="s">
        <v>475</v>
      </c>
      <c r="G205" s="154"/>
      <c r="H205" s="13">
        <f>KORISNICI!H214</f>
        <v>2</v>
      </c>
      <c r="I205" s="13">
        <f t="shared" si="30"/>
        <v>0</v>
      </c>
    </row>
    <row r="206" spans="1:9" x14ac:dyDescent="0.25">
      <c r="A206" s="67"/>
      <c r="B206" s="68"/>
      <c r="C206" s="68"/>
      <c r="D206" s="51"/>
      <c r="E206" s="51"/>
      <c r="F206" s="28"/>
      <c r="G206" s="152"/>
      <c r="H206" s="62"/>
      <c r="I206" s="62"/>
    </row>
    <row r="207" spans="1:9" ht="25.5" x14ac:dyDescent="0.25">
      <c r="A207" s="136" t="s">
        <v>334</v>
      </c>
      <c r="B207" s="137" t="s">
        <v>52</v>
      </c>
      <c r="C207" s="147"/>
      <c r="D207" s="141" t="s">
        <v>53</v>
      </c>
      <c r="E207" s="138" t="s">
        <v>653</v>
      </c>
      <c r="F207" s="148"/>
      <c r="G207" s="156"/>
      <c r="H207" s="145"/>
      <c r="I207" s="145"/>
    </row>
    <row r="208" spans="1:9" x14ac:dyDescent="0.25">
      <c r="A208" s="136"/>
      <c r="B208" s="137"/>
      <c r="C208" s="147"/>
      <c r="D208" s="141" t="s">
        <v>54</v>
      </c>
      <c r="E208" s="138" t="s">
        <v>654</v>
      </c>
      <c r="F208" s="148"/>
      <c r="G208" s="156"/>
      <c r="H208" s="145"/>
      <c r="I208" s="145"/>
    </row>
    <row r="209" spans="1:9" x14ac:dyDescent="0.25">
      <c r="A209" s="64" t="s">
        <v>335</v>
      </c>
      <c r="B209" s="69" t="s">
        <v>52</v>
      </c>
      <c r="C209" s="79">
        <v>1</v>
      </c>
      <c r="D209" s="33" t="s">
        <v>55</v>
      </c>
      <c r="E209" s="32" t="s">
        <v>655</v>
      </c>
      <c r="F209" s="10" t="s">
        <v>16</v>
      </c>
      <c r="G209" s="151" t="s">
        <v>16</v>
      </c>
      <c r="H209" s="13" t="s">
        <v>16</v>
      </c>
      <c r="I209" s="13" t="s">
        <v>16</v>
      </c>
    </row>
    <row r="210" spans="1:9" x14ac:dyDescent="0.25">
      <c r="A210" s="64" t="s">
        <v>336</v>
      </c>
      <c r="B210" s="70"/>
      <c r="C210" s="80" t="s">
        <v>22</v>
      </c>
      <c r="D210" s="32" t="s">
        <v>126</v>
      </c>
      <c r="E210" s="32" t="s">
        <v>126</v>
      </c>
      <c r="F210" s="83" t="s">
        <v>48</v>
      </c>
      <c r="G210" s="154"/>
      <c r="H210" s="13">
        <f>KORISNICI!H219</f>
        <v>0</v>
      </c>
      <c r="I210" s="13">
        <f t="shared" ref="I210:I212" si="31">G210*H210</f>
        <v>0</v>
      </c>
    </row>
    <row r="211" spans="1:9" x14ac:dyDescent="0.25">
      <c r="A211" s="64" t="s">
        <v>337</v>
      </c>
      <c r="B211" s="70"/>
      <c r="C211" s="81" t="s">
        <v>49</v>
      </c>
      <c r="D211" s="32" t="s">
        <v>125</v>
      </c>
      <c r="E211" s="32" t="s">
        <v>125</v>
      </c>
      <c r="F211" s="83" t="s">
        <v>48</v>
      </c>
      <c r="G211" s="154"/>
      <c r="H211" s="13">
        <f>KORISNICI!H220</f>
        <v>0</v>
      </c>
      <c r="I211" s="13">
        <f t="shared" si="31"/>
        <v>0</v>
      </c>
    </row>
    <row r="212" spans="1:9" x14ac:dyDescent="0.25">
      <c r="A212" s="64" t="s">
        <v>338</v>
      </c>
      <c r="B212" s="70"/>
      <c r="C212" s="81" t="s">
        <v>50</v>
      </c>
      <c r="D212" s="32" t="s">
        <v>56</v>
      </c>
      <c r="E212" s="32" t="s">
        <v>56</v>
      </c>
      <c r="F212" s="83" t="s">
        <v>48</v>
      </c>
      <c r="G212" s="154"/>
      <c r="H212" s="13">
        <f>KORISNICI!H221</f>
        <v>0</v>
      </c>
      <c r="I212" s="13">
        <f t="shared" si="31"/>
        <v>0</v>
      </c>
    </row>
    <row r="213" spans="1:9" x14ac:dyDescent="0.25">
      <c r="A213" s="64" t="s">
        <v>339</v>
      </c>
      <c r="B213" s="69" t="s">
        <v>52</v>
      </c>
      <c r="C213" s="79">
        <v>2</v>
      </c>
      <c r="D213" s="37" t="s">
        <v>57</v>
      </c>
      <c r="E213" s="37" t="s">
        <v>656</v>
      </c>
      <c r="F213" s="10" t="s">
        <v>16</v>
      </c>
      <c r="G213" s="151" t="s">
        <v>16</v>
      </c>
      <c r="H213" s="13" t="s">
        <v>16</v>
      </c>
      <c r="I213" s="13" t="s">
        <v>16</v>
      </c>
    </row>
    <row r="214" spans="1:9" x14ac:dyDescent="0.25">
      <c r="A214" s="64" t="s">
        <v>340</v>
      </c>
      <c r="B214" s="70"/>
      <c r="C214" s="80" t="s">
        <v>22</v>
      </c>
      <c r="D214" s="6" t="s">
        <v>58</v>
      </c>
      <c r="E214" s="6" t="s">
        <v>58</v>
      </c>
      <c r="F214" s="83" t="s">
        <v>48</v>
      </c>
      <c r="G214" s="154"/>
      <c r="H214" s="13">
        <f>KORISNICI!H223</f>
        <v>250</v>
      </c>
      <c r="I214" s="13">
        <f t="shared" ref="I214:I217" si="32">G214*H214</f>
        <v>0</v>
      </c>
    </row>
    <row r="215" spans="1:9" x14ac:dyDescent="0.25">
      <c r="A215" s="64" t="s">
        <v>341</v>
      </c>
      <c r="B215" s="70"/>
      <c r="C215" s="81" t="s">
        <v>49</v>
      </c>
      <c r="D215" s="6" t="s">
        <v>59</v>
      </c>
      <c r="E215" s="6" t="s">
        <v>59</v>
      </c>
      <c r="F215" s="83" t="s">
        <v>48</v>
      </c>
      <c r="G215" s="154"/>
      <c r="H215" s="13">
        <f>KORISNICI!H224</f>
        <v>0</v>
      </c>
      <c r="I215" s="13">
        <f t="shared" si="32"/>
        <v>0</v>
      </c>
    </row>
    <row r="216" spans="1:9" x14ac:dyDescent="0.25">
      <c r="A216" s="64" t="s">
        <v>342</v>
      </c>
      <c r="B216" s="70"/>
      <c r="C216" s="81" t="s">
        <v>50</v>
      </c>
      <c r="D216" s="34" t="s">
        <v>60</v>
      </c>
      <c r="E216" s="34" t="s">
        <v>60</v>
      </c>
      <c r="F216" s="83" t="s">
        <v>48</v>
      </c>
      <c r="G216" s="154"/>
      <c r="H216" s="13">
        <f>KORISNICI!H225</f>
        <v>200</v>
      </c>
      <c r="I216" s="13">
        <f t="shared" si="32"/>
        <v>0</v>
      </c>
    </row>
    <row r="217" spans="1:9" x14ac:dyDescent="0.25">
      <c r="A217" s="64" t="s">
        <v>343</v>
      </c>
      <c r="B217" s="70"/>
      <c r="C217" s="81" t="s">
        <v>23</v>
      </c>
      <c r="D217" s="34" t="s">
        <v>61</v>
      </c>
      <c r="E217" s="34" t="s">
        <v>61</v>
      </c>
      <c r="F217" s="83" t="s">
        <v>48</v>
      </c>
      <c r="G217" s="154"/>
      <c r="H217" s="13">
        <f>KORISNICI!H226</f>
        <v>50</v>
      </c>
      <c r="I217" s="13">
        <f t="shared" si="32"/>
        <v>0</v>
      </c>
    </row>
    <row r="218" spans="1:9" x14ac:dyDescent="0.25">
      <c r="A218" s="64" t="s">
        <v>344</v>
      </c>
      <c r="B218" s="69" t="s">
        <v>52</v>
      </c>
      <c r="C218" s="79">
        <v>3</v>
      </c>
      <c r="D218" s="36" t="s">
        <v>62</v>
      </c>
      <c r="E218" s="36" t="s">
        <v>657</v>
      </c>
      <c r="F218" s="10" t="s">
        <v>16</v>
      </c>
      <c r="G218" s="151" t="s">
        <v>16</v>
      </c>
      <c r="H218" s="13" t="s">
        <v>16</v>
      </c>
      <c r="I218" s="13" t="s">
        <v>16</v>
      </c>
    </row>
    <row r="219" spans="1:9" x14ac:dyDescent="0.25">
      <c r="A219" s="64" t="s">
        <v>345</v>
      </c>
      <c r="B219" s="70"/>
      <c r="C219" s="81" t="s">
        <v>22</v>
      </c>
      <c r="D219" s="34" t="s">
        <v>63</v>
      </c>
      <c r="E219" s="34" t="s">
        <v>63</v>
      </c>
      <c r="F219" s="83" t="s">
        <v>48</v>
      </c>
      <c r="G219" s="154"/>
      <c r="H219" s="13">
        <f>KORISNICI!H228</f>
        <v>100</v>
      </c>
      <c r="I219" s="13">
        <f t="shared" ref="I219:I220" si="33">G219*H219</f>
        <v>0</v>
      </c>
    </row>
    <row r="220" spans="1:9" x14ac:dyDescent="0.25">
      <c r="A220" s="64" t="s">
        <v>346</v>
      </c>
      <c r="B220" s="70"/>
      <c r="C220" s="81" t="s">
        <v>49</v>
      </c>
      <c r="D220" s="34" t="s">
        <v>64</v>
      </c>
      <c r="E220" s="34" t="s">
        <v>64</v>
      </c>
      <c r="F220" s="83" t="s">
        <v>48</v>
      </c>
      <c r="G220" s="154"/>
      <c r="H220" s="13">
        <f>KORISNICI!H229</f>
        <v>20</v>
      </c>
      <c r="I220" s="13">
        <f t="shared" si="33"/>
        <v>0</v>
      </c>
    </row>
    <row r="221" spans="1:9" x14ac:dyDescent="0.25">
      <c r="A221" s="136"/>
      <c r="B221" s="137"/>
      <c r="C221" s="147"/>
      <c r="D221" s="141" t="s">
        <v>65</v>
      </c>
      <c r="E221" s="138" t="s">
        <v>658</v>
      </c>
      <c r="F221" s="148"/>
      <c r="G221" s="156"/>
      <c r="H221" s="145"/>
      <c r="I221" s="145"/>
    </row>
    <row r="222" spans="1:9" ht="306" x14ac:dyDescent="0.25">
      <c r="A222" s="64" t="s">
        <v>347</v>
      </c>
      <c r="B222" s="69" t="s">
        <v>52</v>
      </c>
      <c r="C222" s="79">
        <v>4</v>
      </c>
      <c r="D222" s="36" t="s">
        <v>858</v>
      </c>
      <c r="E222" s="34" t="s">
        <v>659</v>
      </c>
      <c r="F222" s="83" t="s">
        <v>475</v>
      </c>
      <c r="G222" s="154"/>
      <c r="H222" s="13">
        <f>KORISNICI!H231</f>
        <v>1</v>
      </c>
      <c r="I222" s="13">
        <f>G222*H222</f>
        <v>0</v>
      </c>
    </row>
    <row r="223" spans="1:9" x14ac:dyDescent="0.25">
      <c r="A223" s="136"/>
      <c r="B223" s="137"/>
      <c r="C223" s="147"/>
      <c r="D223" s="141" t="s">
        <v>66</v>
      </c>
      <c r="E223" s="138" t="s">
        <v>660</v>
      </c>
      <c r="F223" s="148"/>
      <c r="G223" s="156"/>
      <c r="H223" s="145"/>
      <c r="I223" s="145"/>
    </row>
    <row r="224" spans="1:9" ht="25.5" x14ac:dyDescent="0.25">
      <c r="A224" s="64" t="s">
        <v>348</v>
      </c>
      <c r="B224" s="69" t="s">
        <v>52</v>
      </c>
      <c r="C224" s="79">
        <v>5</v>
      </c>
      <c r="D224" s="33" t="s">
        <v>817</v>
      </c>
      <c r="E224" s="32" t="s">
        <v>661</v>
      </c>
      <c r="F224" s="10" t="s">
        <v>16</v>
      </c>
      <c r="G224" s="151" t="s">
        <v>16</v>
      </c>
      <c r="H224" s="13" t="s">
        <v>16</v>
      </c>
      <c r="I224" s="13" t="s">
        <v>16</v>
      </c>
    </row>
    <row r="225" spans="1:9" x14ac:dyDescent="0.25">
      <c r="A225" s="64" t="s">
        <v>349</v>
      </c>
      <c r="B225" s="70"/>
      <c r="C225" s="81" t="s">
        <v>22</v>
      </c>
      <c r="D225" s="32" t="s">
        <v>67</v>
      </c>
      <c r="E225" s="32" t="s">
        <v>67</v>
      </c>
      <c r="F225" s="10" t="s">
        <v>475</v>
      </c>
      <c r="G225" s="154"/>
      <c r="H225" s="13">
        <f>KORISNICI!H234</f>
        <v>30</v>
      </c>
      <c r="I225" s="13">
        <f t="shared" ref="I225:I227" si="34">G225*H225</f>
        <v>0</v>
      </c>
    </row>
    <row r="226" spans="1:9" x14ac:dyDescent="0.25">
      <c r="A226" s="64" t="s">
        <v>350</v>
      </c>
      <c r="B226" s="70"/>
      <c r="C226" s="81" t="s">
        <v>49</v>
      </c>
      <c r="D226" s="32" t="s">
        <v>68</v>
      </c>
      <c r="E226" s="32" t="s">
        <v>68</v>
      </c>
      <c r="F226" s="10" t="s">
        <v>475</v>
      </c>
      <c r="G226" s="154"/>
      <c r="H226" s="13">
        <f>KORISNICI!H235</f>
        <v>20</v>
      </c>
      <c r="I226" s="13">
        <f t="shared" si="34"/>
        <v>0</v>
      </c>
    </row>
    <row r="227" spans="1:9" x14ac:dyDescent="0.25">
      <c r="A227" s="64" t="s">
        <v>351</v>
      </c>
      <c r="B227" s="70"/>
      <c r="C227" s="81" t="s">
        <v>50</v>
      </c>
      <c r="D227" s="32" t="s">
        <v>69</v>
      </c>
      <c r="E227" s="32" t="s">
        <v>69</v>
      </c>
      <c r="F227" s="10" t="s">
        <v>475</v>
      </c>
      <c r="G227" s="154"/>
      <c r="H227" s="13">
        <f>KORISNICI!H236</f>
        <v>7</v>
      </c>
      <c r="I227" s="13">
        <f t="shared" si="34"/>
        <v>0</v>
      </c>
    </row>
    <row r="228" spans="1:9" ht="25.5" x14ac:dyDescent="0.25">
      <c r="A228" s="64" t="s">
        <v>352</v>
      </c>
      <c r="B228" s="69" t="s">
        <v>52</v>
      </c>
      <c r="C228" s="79">
        <v>6</v>
      </c>
      <c r="D228" s="36" t="s">
        <v>819</v>
      </c>
      <c r="E228" s="34" t="s">
        <v>662</v>
      </c>
      <c r="F228" s="10" t="s">
        <v>16</v>
      </c>
      <c r="G228" s="151" t="s">
        <v>16</v>
      </c>
      <c r="H228" s="13" t="s">
        <v>16</v>
      </c>
      <c r="I228" s="13" t="s">
        <v>16</v>
      </c>
    </row>
    <row r="229" spans="1:9" x14ac:dyDescent="0.25">
      <c r="A229" s="64" t="s">
        <v>833</v>
      </c>
      <c r="B229" s="70"/>
      <c r="C229" s="81" t="s">
        <v>22</v>
      </c>
      <c r="D229" s="32" t="s">
        <v>70</v>
      </c>
      <c r="E229" s="32" t="s">
        <v>663</v>
      </c>
      <c r="F229" s="83" t="s">
        <v>475</v>
      </c>
      <c r="G229" s="154"/>
      <c r="H229" s="13">
        <f>KORISNICI!H238</f>
        <v>16</v>
      </c>
      <c r="I229" s="13">
        <f t="shared" ref="I229:I232" si="35">G229*H229</f>
        <v>0</v>
      </c>
    </row>
    <row r="230" spans="1:9" x14ac:dyDescent="0.25">
      <c r="A230" s="64" t="s">
        <v>834</v>
      </c>
      <c r="B230" s="70"/>
      <c r="C230" s="81" t="s">
        <v>49</v>
      </c>
      <c r="D230" s="32" t="s">
        <v>71</v>
      </c>
      <c r="E230" s="32" t="s">
        <v>664</v>
      </c>
      <c r="F230" s="83" t="s">
        <v>475</v>
      </c>
      <c r="G230" s="154"/>
      <c r="H230" s="13">
        <f>KORISNICI!H239</f>
        <v>10</v>
      </c>
      <c r="I230" s="13">
        <f t="shared" si="35"/>
        <v>0</v>
      </c>
    </row>
    <row r="231" spans="1:9" x14ac:dyDescent="0.25">
      <c r="A231" s="64" t="s">
        <v>835</v>
      </c>
      <c r="B231" s="70"/>
      <c r="C231" s="81" t="s">
        <v>50</v>
      </c>
      <c r="D231" s="32" t="s">
        <v>72</v>
      </c>
      <c r="E231" s="32" t="s">
        <v>665</v>
      </c>
      <c r="F231" s="83" t="s">
        <v>475</v>
      </c>
      <c r="G231" s="154"/>
      <c r="H231" s="13">
        <f>KORISNICI!H240</f>
        <v>1</v>
      </c>
      <c r="I231" s="13">
        <f t="shared" si="35"/>
        <v>0</v>
      </c>
    </row>
    <row r="232" spans="1:9" ht="38.25" x14ac:dyDescent="0.25">
      <c r="A232" s="64" t="s">
        <v>353</v>
      </c>
      <c r="B232" s="69" t="s">
        <v>52</v>
      </c>
      <c r="C232" s="79">
        <v>7</v>
      </c>
      <c r="D232" s="33" t="s">
        <v>821</v>
      </c>
      <c r="E232" s="33" t="s">
        <v>666</v>
      </c>
      <c r="F232" s="83" t="s">
        <v>475</v>
      </c>
      <c r="G232" s="154"/>
      <c r="H232" s="13">
        <f>KORISNICI!H241</f>
        <v>2</v>
      </c>
      <c r="I232" s="13">
        <f t="shared" si="35"/>
        <v>0</v>
      </c>
    </row>
    <row r="233" spans="1:9" ht="25.5" x14ac:dyDescent="0.25">
      <c r="A233" s="64" t="s">
        <v>354</v>
      </c>
      <c r="B233" s="69" t="s">
        <v>52</v>
      </c>
      <c r="C233" s="79">
        <v>8</v>
      </c>
      <c r="D233" s="33" t="s">
        <v>823</v>
      </c>
      <c r="E233" s="32" t="s">
        <v>667</v>
      </c>
      <c r="F233" s="10" t="s">
        <v>16</v>
      </c>
      <c r="G233" s="151" t="s">
        <v>16</v>
      </c>
      <c r="H233" s="13" t="s">
        <v>16</v>
      </c>
      <c r="I233" s="13" t="s">
        <v>16</v>
      </c>
    </row>
    <row r="234" spans="1:9" x14ac:dyDescent="0.25">
      <c r="A234" s="64" t="s">
        <v>836</v>
      </c>
      <c r="B234" s="70"/>
      <c r="C234" s="82" t="s">
        <v>22</v>
      </c>
      <c r="D234" s="32" t="s">
        <v>73</v>
      </c>
      <c r="E234" s="32" t="s">
        <v>668</v>
      </c>
      <c r="F234" s="83" t="s">
        <v>475</v>
      </c>
      <c r="G234" s="154"/>
      <c r="H234" s="13">
        <f>KORISNICI!H243</f>
        <v>14</v>
      </c>
      <c r="I234" s="13">
        <f>G234*H234</f>
        <v>0</v>
      </c>
    </row>
    <row r="235" spans="1:9" x14ac:dyDescent="0.25">
      <c r="A235" s="64" t="s">
        <v>837</v>
      </c>
      <c r="B235" s="70"/>
      <c r="C235" s="82" t="s">
        <v>49</v>
      </c>
      <c r="D235" s="32" t="s">
        <v>74</v>
      </c>
      <c r="E235" s="32" t="s">
        <v>669</v>
      </c>
      <c r="F235" s="83" t="s">
        <v>475</v>
      </c>
      <c r="G235" s="154"/>
      <c r="H235" s="13">
        <f>KORISNICI!H244</f>
        <v>8</v>
      </c>
      <c r="I235" s="13">
        <f>G235*H235</f>
        <v>0</v>
      </c>
    </row>
    <row r="236" spans="1:9" x14ac:dyDescent="0.25">
      <c r="A236" s="64" t="s">
        <v>838</v>
      </c>
      <c r="B236" s="126"/>
      <c r="C236" s="82" t="s">
        <v>50</v>
      </c>
      <c r="D236" s="34" t="s">
        <v>75</v>
      </c>
      <c r="E236" s="34" t="s">
        <v>670</v>
      </c>
      <c r="F236" s="84" t="s">
        <v>475</v>
      </c>
      <c r="G236" s="154"/>
      <c r="H236" s="13">
        <f>KORISNICI!H245</f>
        <v>2</v>
      </c>
      <c r="I236" s="13">
        <f>G236*H236</f>
        <v>0</v>
      </c>
    </row>
    <row r="237" spans="1:9" x14ac:dyDescent="0.25">
      <c r="A237" s="64" t="s">
        <v>839</v>
      </c>
      <c r="B237" s="70"/>
      <c r="C237" s="82" t="s">
        <v>23</v>
      </c>
      <c r="D237" s="32" t="s">
        <v>76</v>
      </c>
      <c r="E237" s="32" t="s">
        <v>671</v>
      </c>
      <c r="F237" s="83" t="s">
        <v>475</v>
      </c>
      <c r="G237" s="154"/>
      <c r="H237" s="13">
        <f>KORISNICI!H246</f>
        <v>1</v>
      </c>
      <c r="I237" s="13">
        <f>G237*H237</f>
        <v>0</v>
      </c>
    </row>
    <row r="238" spans="1:9" ht="25.5" x14ac:dyDescent="0.25">
      <c r="A238" s="64" t="s">
        <v>355</v>
      </c>
      <c r="B238" s="69" t="s">
        <v>52</v>
      </c>
      <c r="C238" s="79">
        <v>9</v>
      </c>
      <c r="D238" s="33" t="s">
        <v>825</v>
      </c>
      <c r="E238" s="32" t="s">
        <v>672</v>
      </c>
      <c r="F238" s="83" t="s">
        <v>475</v>
      </c>
      <c r="G238" s="154"/>
      <c r="H238" s="13">
        <f>KORISNICI!H247</f>
        <v>3</v>
      </c>
      <c r="I238" s="13">
        <f>G238*H238</f>
        <v>0</v>
      </c>
    </row>
    <row r="239" spans="1:9" x14ac:dyDescent="0.25">
      <c r="A239" s="136"/>
      <c r="B239" s="137"/>
      <c r="C239" s="147"/>
      <c r="D239" s="141" t="s">
        <v>77</v>
      </c>
      <c r="E239" s="138" t="s">
        <v>618</v>
      </c>
      <c r="F239" s="148"/>
      <c r="G239" s="156"/>
      <c r="H239" s="145"/>
      <c r="I239" s="145"/>
    </row>
    <row r="240" spans="1:9" ht="25.5" x14ac:dyDescent="0.25">
      <c r="A240" s="64" t="s">
        <v>356</v>
      </c>
      <c r="B240" s="69" t="s">
        <v>52</v>
      </c>
      <c r="C240" s="79">
        <v>10</v>
      </c>
      <c r="D240" s="33" t="s">
        <v>827</v>
      </c>
      <c r="E240" s="33" t="s">
        <v>673</v>
      </c>
      <c r="F240" s="10" t="s">
        <v>16</v>
      </c>
      <c r="G240" s="151" t="s">
        <v>16</v>
      </c>
      <c r="H240" s="13" t="s">
        <v>16</v>
      </c>
      <c r="I240" s="13" t="s">
        <v>16</v>
      </c>
    </row>
    <row r="241" spans="1:9" x14ac:dyDescent="0.25">
      <c r="A241" s="64" t="s">
        <v>357</v>
      </c>
      <c r="B241" s="70"/>
      <c r="C241" s="81" t="s">
        <v>22</v>
      </c>
      <c r="D241" s="32" t="s">
        <v>78</v>
      </c>
      <c r="E241" s="32" t="s">
        <v>674</v>
      </c>
      <c r="F241" s="83"/>
      <c r="G241" s="154"/>
      <c r="H241" s="13">
        <f>KORISNICI!H250</f>
        <v>3</v>
      </c>
      <c r="I241" s="13">
        <f t="shared" ref="I241:I242" si="36">G241*H241</f>
        <v>0</v>
      </c>
    </row>
    <row r="242" spans="1:9" x14ac:dyDescent="0.25">
      <c r="A242" s="64" t="s">
        <v>358</v>
      </c>
      <c r="B242" s="70"/>
      <c r="C242" s="81" t="s">
        <v>49</v>
      </c>
      <c r="D242" s="32" t="s">
        <v>79</v>
      </c>
      <c r="E242" s="32" t="s">
        <v>675</v>
      </c>
      <c r="F242" s="83"/>
      <c r="G242" s="154"/>
      <c r="H242" s="13">
        <f>KORISNICI!H251</f>
        <v>12</v>
      </c>
      <c r="I242" s="13">
        <f t="shared" si="36"/>
        <v>0</v>
      </c>
    </row>
    <row r="243" spans="1:9" x14ac:dyDescent="0.25">
      <c r="A243" s="136"/>
      <c r="B243" s="137"/>
      <c r="C243" s="147"/>
      <c r="D243" s="141" t="s">
        <v>80</v>
      </c>
      <c r="E243" s="138" t="s">
        <v>619</v>
      </c>
      <c r="F243" s="148"/>
      <c r="G243" s="156"/>
      <c r="H243" s="145"/>
      <c r="I243" s="145"/>
    </row>
    <row r="244" spans="1:9" x14ac:dyDescent="0.25">
      <c r="A244" s="64" t="s">
        <v>359</v>
      </c>
      <c r="B244" s="69" t="s">
        <v>52</v>
      </c>
      <c r="C244" s="79">
        <v>11</v>
      </c>
      <c r="D244" s="33" t="s">
        <v>81</v>
      </c>
      <c r="E244" s="33" t="s">
        <v>676</v>
      </c>
      <c r="F244" s="83"/>
      <c r="G244" s="151" t="s">
        <v>16</v>
      </c>
      <c r="H244" s="13" t="s">
        <v>16</v>
      </c>
      <c r="I244" s="13" t="s">
        <v>16</v>
      </c>
    </row>
    <row r="245" spans="1:9" x14ac:dyDescent="0.25">
      <c r="A245" s="64" t="s">
        <v>840</v>
      </c>
      <c r="B245" s="70"/>
      <c r="C245" s="81" t="s">
        <v>22</v>
      </c>
      <c r="D245" s="32" t="s">
        <v>82</v>
      </c>
      <c r="E245" s="32" t="s">
        <v>82</v>
      </c>
      <c r="F245" s="83" t="s">
        <v>48</v>
      </c>
      <c r="G245" s="154"/>
      <c r="H245" s="13">
        <f>KORISNICI!H254</f>
        <v>0</v>
      </c>
      <c r="I245" s="13">
        <f t="shared" ref="I245:I247" si="37">G245*H245</f>
        <v>0</v>
      </c>
    </row>
    <row r="246" spans="1:9" x14ac:dyDescent="0.25">
      <c r="A246" s="64" t="s">
        <v>841</v>
      </c>
      <c r="B246" s="70"/>
      <c r="C246" s="81" t="s">
        <v>49</v>
      </c>
      <c r="D246" s="32" t="s">
        <v>83</v>
      </c>
      <c r="E246" s="32" t="s">
        <v>83</v>
      </c>
      <c r="F246" s="83" t="s">
        <v>48</v>
      </c>
      <c r="G246" s="154"/>
      <c r="H246" s="13">
        <f>KORISNICI!H255</f>
        <v>0</v>
      </c>
      <c r="I246" s="13">
        <f t="shared" si="37"/>
        <v>0</v>
      </c>
    </row>
    <row r="247" spans="1:9" ht="25.5" x14ac:dyDescent="0.25">
      <c r="A247" s="64" t="s">
        <v>360</v>
      </c>
      <c r="B247" s="69" t="s">
        <v>52</v>
      </c>
      <c r="C247" s="79">
        <v>12</v>
      </c>
      <c r="D247" s="33" t="s">
        <v>829</v>
      </c>
      <c r="E247" s="32" t="s">
        <v>677</v>
      </c>
      <c r="F247" s="83" t="s">
        <v>475</v>
      </c>
      <c r="G247" s="154"/>
      <c r="H247" s="13">
        <f>KORISNICI!H256</f>
        <v>0</v>
      </c>
      <c r="I247" s="13">
        <f t="shared" si="37"/>
        <v>0</v>
      </c>
    </row>
    <row r="248" spans="1:9" x14ac:dyDescent="0.25">
      <c r="A248" s="64" t="s">
        <v>361</v>
      </c>
      <c r="B248" s="69" t="s">
        <v>52</v>
      </c>
      <c r="C248" s="79">
        <v>13</v>
      </c>
      <c r="D248" s="33" t="s">
        <v>84</v>
      </c>
      <c r="E248" s="33" t="s">
        <v>678</v>
      </c>
      <c r="F248" s="10" t="s">
        <v>16</v>
      </c>
      <c r="G248" s="151" t="s">
        <v>16</v>
      </c>
      <c r="H248" s="13" t="s">
        <v>16</v>
      </c>
      <c r="I248" s="13" t="s">
        <v>16</v>
      </c>
    </row>
    <row r="249" spans="1:9" x14ac:dyDescent="0.25">
      <c r="A249" s="64" t="s">
        <v>842</v>
      </c>
      <c r="B249" s="70"/>
      <c r="C249" s="81" t="s">
        <v>22</v>
      </c>
      <c r="D249" s="32" t="s">
        <v>85</v>
      </c>
      <c r="E249" s="32" t="s">
        <v>85</v>
      </c>
      <c r="F249" s="83" t="s">
        <v>48</v>
      </c>
      <c r="G249" s="154"/>
      <c r="H249" s="13">
        <f>KORISNICI!H258</f>
        <v>0</v>
      </c>
      <c r="I249" s="13">
        <f t="shared" ref="I249:I251" si="38">G249*H249</f>
        <v>0</v>
      </c>
    </row>
    <row r="250" spans="1:9" x14ac:dyDescent="0.25">
      <c r="A250" s="64" t="s">
        <v>843</v>
      </c>
      <c r="B250" s="70"/>
      <c r="C250" s="81" t="s">
        <v>49</v>
      </c>
      <c r="D250" s="32" t="s">
        <v>86</v>
      </c>
      <c r="E250" s="32" t="s">
        <v>86</v>
      </c>
      <c r="F250" s="83" t="s">
        <v>48</v>
      </c>
      <c r="G250" s="154"/>
      <c r="H250" s="13">
        <f>KORISNICI!H259</f>
        <v>0</v>
      </c>
      <c r="I250" s="13">
        <f t="shared" si="38"/>
        <v>0</v>
      </c>
    </row>
    <row r="251" spans="1:9" x14ac:dyDescent="0.25">
      <c r="A251" s="64" t="s">
        <v>844</v>
      </c>
      <c r="B251" s="70"/>
      <c r="C251" s="81" t="s">
        <v>50</v>
      </c>
      <c r="D251" s="32" t="s">
        <v>87</v>
      </c>
      <c r="E251" s="32" t="s">
        <v>87</v>
      </c>
      <c r="F251" s="83" t="s">
        <v>48</v>
      </c>
      <c r="G251" s="154"/>
      <c r="H251" s="13">
        <f>KORISNICI!H260</f>
        <v>0</v>
      </c>
      <c r="I251" s="13">
        <f t="shared" si="38"/>
        <v>0</v>
      </c>
    </row>
    <row r="252" spans="1:9" x14ac:dyDescent="0.25">
      <c r="A252" s="136"/>
      <c r="B252" s="137"/>
      <c r="C252" s="147"/>
      <c r="D252" s="141" t="s">
        <v>88</v>
      </c>
      <c r="E252" s="138" t="s">
        <v>679</v>
      </c>
      <c r="F252" s="148"/>
      <c r="G252" s="156"/>
      <c r="H252" s="145"/>
      <c r="I252" s="145"/>
    </row>
    <row r="253" spans="1:9" x14ac:dyDescent="0.25">
      <c r="A253" s="64" t="s">
        <v>362</v>
      </c>
      <c r="B253" s="69" t="s">
        <v>52</v>
      </c>
      <c r="C253" s="79">
        <v>14</v>
      </c>
      <c r="D253" s="33" t="s">
        <v>89</v>
      </c>
      <c r="E253" s="33" t="s">
        <v>680</v>
      </c>
      <c r="F253" s="83" t="s">
        <v>48</v>
      </c>
      <c r="G253" s="154"/>
      <c r="H253" s="13">
        <f>KORISNICI!H262</f>
        <v>0</v>
      </c>
      <c r="I253" s="13">
        <f t="shared" ref="I253:I254" si="39">G253*H253</f>
        <v>0</v>
      </c>
    </row>
    <row r="254" spans="1:9" ht="25.5" x14ac:dyDescent="0.25">
      <c r="A254" s="64" t="s">
        <v>363</v>
      </c>
      <c r="B254" s="69" t="s">
        <v>52</v>
      </c>
      <c r="C254" s="79">
        <v>15</v>
      </c>
      <c r="D254" s="33" t="s">
        <v>831</v>
      </c>
      <c r="E254" s="32" t="s">
        <v>681</v>
      </c>
      <c r="F254" s="83" t="s">
        <v>48</v>
      </c>
      <c r="G254" s="154"/>
      <c r="H254" s="13">
        <f>KORISNICI!H263</f>
        <v>0</v>
      </c>
      <c r="I254" s="13">
        <f t="shared" si="39"/>
        <v>0</v>
      </c>
    </row>
    <row r="255" spans="1:9" x14ac:dyDescent="0.25">
      <c r="A255" s="64" t="s">
        <v>364</v>
      </c>
      <c r="B255" s="69" t="s">
        <v>52</v>
      </c>
      <c r="C255" s="79">
        <v>16</v>
      </c>
      <c r="D255" s="33" t="s">
        <v>90</v>
      </c>
      <c r="E255" s="33" t="s">
        <v>682</v>
      </c>
      <c r="F255" s="10" t="s">
        <v>16</v>
      </c>
      <c r="G255" s="151" t="s">
        <v>16</v>
      </c>
      <c r="H255" s="13" t="s">
        <v>16</v>
      </c>
      <c r="I255" s="13" t="s">
        <v>16</v>
      </c>
    </row>
    <row r="256" spans="1:9" x14ac:dyDescent="0.25">
      <c r="A256" s="64" t="s">
        <v>845</v>
      </c>
      <c r="B256" s="70"/>
      <c r="C256" s="81" t="s">
        <v>22</v>
      </c>
      <c r="D256" s="32" t="s">
        <v>91</v>
      </c>
      <c r="E256" s="32" t="s">
        <v>683</v>
      </c>
      <c r="F256" s="83" t="s">
        <v>48</v>
      </c>
      <c r="G256" s="154"/>
      <c r="H256" s="13">
        <f>KORISNICI!H265</f>
        <v>2</v>
      </c>
      <c r="I256" s="13">
        <f t="shared" ref="I256:I257" si="40">G256*H256</f>
        <v>0</v>
      </c>
    </row>
    <row r="257" spans="1:9" ht="25.5" x14ac:dyDescent="0.25">
      <c r="A257" s="64" t="s">
        <v>846</v>
      </c>
      <c r="B257" s="70"/>
      <c r="C257" s="81" t="s">
        <v>49</v>
      </c>
      <c r="D257" s="32" t="s">
        <v>92</v>
      </c>
      <c r="E257" s="32" t="s">
        <v>684</v>
      </c>
      <c r="F257" s="83" t="s">
        <v>475</v>
      </c>
      <c r="G257" s="154"/>
      <c r="H257" s="13">
        <f>KORISNICI!H266</f>
        <v>2</v>
      </c>
      <c r="I257" s="13">
        <f t="shared" si="40"/>
        <v>0</v>
      </c>
    </row>
    <row r="258" spans="1:9" x14ac:dyDescent="0.25">
      <c r="I258" s="135">
        <f>SUM(I5:I257)</f>
        <v>0</v>
      </c>
    </row>
  </sheetData>
  <sheetProtection password="D9B6" sheet="1" objects="1" scenarios="1" selectLockedCells="1"/>
  <protectedRanges>
    <protectedRange sqref="G5:G266" name="Range1"/>
  </protectedRanges>
  <pageMargins left="0.70866141732283472" right="0.70866141732283472" top="0.74803149606299213" bottom="0.74803149606299213" header="0.31496062992125984" footer="0.31496062992125984"/>
  <pageSetup paperSize="9" scale="74" orientation="portrait" r:id="rId1"/>
  <rowBreaks count="3" manualBreakCount="3">
    <brk id="49" max="8" man="1"/>
    <brk id="132" max="8" man="1"/>
    <brk id="170" max="8"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rgb="FFFF0000"/>
  </sheetPr>
  <dimension ref="A1:S268"/>
  <sheetViews>
    <sheetView zoomScale="90" zoomScaleNormal="90" zoomScaleSheetLayoutView="100" workbookViewId="0">
      <pane xSplit="9" ySplit="12" topLeftCell="J13" activePane="bottomRight" state="frozen"/>
      <selection pane="topRight" activeCell="J1" sqref="J1"/>
      <selection pane="bottomLeft" activeCell="A13" sqref="A13"/>
      <selection pane="bottomRight" activeCell="J15" sqref="J15"/>
    </sheetView>
  </sheetViews>
  <sheetFormatPr defaultColWidth="12.28515625" defaultRowHeight="12.75" x14ac:dyDescent="0.25"/>
  <cols>
    <col min="1" max="1" width="6.140625" style="22" bestFit="1" customWidth="1"/>
    <col min="2" max="2" width="2.140625" style="25" bestFit="1" customWidth="1"/>
    <col min="3" max="3" width="2.7109375" style="25" customWidth="1"/>
    <col min="4" max="4" width="42.140625" style="30" customWidth="1"/>
    <col min="5" max="5" width="42.140625" style="30" hidden="1" customWidth="1"/>
    <col min="6" max="6" width="8.140625" style="2" bestFit="1" customWidth="1"/>
    <col min="7" max="7" width="14.140625" style="4" customWidth="1"/>
    <col min="8" max="8" width="16.28515625" style="59" customWidth="1"/>
    <col min="9" max="9" width="17.7109375" style="59" bestFit="1" customWidth="1"/>
    <col min="10" max="10" width="14" style="17" customWidth="1"/>
    <col min="11" max="12" width="14" style="5" customWidth="1"/>
    <col min="13" max="13" width="14" style="17" customWidth="1"/>
    <col min="14" max="15" width="14" style="5" customWidth="1"/>
    <col min="16" max="16" width="12.28515625" style="110"/>
    <col min="17" max="16384" width="12.28515625" style="3"/>
  </cols>
  <sheetData>
    <row r="1" spans="1:16" s="97" customFormat="1" ht="11.25" x14ac:dyDescent="0.25">
      <c r="A1" s="92"/>
      <c r="B1" s="93"/>
      <c r="C1" s="93"/>
      <c r="D1" s="94"/>
      <c r="E1" s="94"/>
      <c r="F1" s="95"/>
      <c r="G1" s="96" t="s">
        <v>852</v>
      </c>
      <c r="H1" s="96"/>
      <c r="I1" s="98">
        <f t="shared" ref="I1:I9" si="0">COUNTA(J1:O1)</f>
        <v>2</v>
      </c>
      <c r="J1" s="63" t="s">
        <v>855</v>
      </c>
      <c r="K1" s="102"/>
      <c r="L1" s="116"/>
      <c r="M1" s="63" t="s">
        <v>855</v>
      </c>
      <c r="N1" s="102"/>
      <c r="O1" s="116"/>
      <c r="P1" s="104"/>
    </row>
    <row r="2" spans="1:16" s="97" customFormat="1" ht="11.25" x14ac:dyDescent="0.25">
      <c r="A2" s="92"/>
      <c r="B2" s="93"/>
      <c r="C2" s="93"/>
      <c r="D2" s="94"/>
      <c r="E2" s="94"/>
      <c r="F2" s="95"/>
      <c r="G2" s="96" t="s">
        <v>603</v>
      </c>
      <c r="H2" s="96"/>
      <c r="I2" s="98">
        <f t="shared" si="0"/>
        <v>2</v>
      </c>
      <c r="J2" s="115">
        <v>90</v>
      </c>
      <c r="K2" s="101"/>
      <c r="L2" s="114"/>
      <c r="M2" s="115">
        <v>91</v>
      </c>
      <c r="N2" s="101"/>
      <c r="O2" s="114"/>
      <c r="P2" s="104"/>
    </row>
    <row r="3" spans="1:16" s="18" customFormat="1" ht="11.25" hidden="1" x14ac:dyDescent="0.25">
      <c r="A3" s="55"/>
      <c r="B3" s="56"/>
      <c r="C3" s="56"/>
      <c r="D3" s="94"/>
      <c r="E3" s="94"/>
      <c r="F3" s="48"/>
      <c r="G3" s="50" t="s">
        <v>604</v>
      </c>
      <c r="H3" s="50"/>
      <c r="I3" s="98">
        <f t="shared" si="0"/>
        <v>2</v>
      </c>
      <c r="J3" s="117" t="s">
        <v>859</v>
      </c>
      <c r="K3" s="102"/>
      <c r="L3" s="116"/>
      <c r="M3" s="117" t="s">
        <v>864</v>
      </c>
      <c r="N3" s="102"/>
      <c r="O3" s="116"/>
      <c r="P3" s="105"/>
    </row>
    <row r="4" spans="1:16" s="18" customFormat="1" ht="11.25" hidden="1" x14ac:dyDescent="0.25">
      <c r="A4" s="55"/>
      <c r="B4" s="56"/>
      <c r="C4" s="56"/>
      <c r="D4" s="49"/>
      <c r="E4" s="49"/>
      <c r="F4" s="48"/>
      <c r="G4" s="50" t="s">
        <v>605</v>
      </c>
      <c r="H4" s="50"/>
      <c r="I4" s="98">
        <f t="shared" si="0"/>
        <v>2</v>
      </c>
      <c r="J4" s="117" t="s">
        <v>860</v>
      </c>
      <c r="K4" s="102"/>
      <c r="L4" s="116"/>
      <c r="M4" s="117" t="s">
        <v>865</v>
      </c>
      <c r="N4" s="102"/>
      <c r="O4" s="116"/>
      <c r="P4" s="105"/>
    </row>
    <row r="5" spans="1:16" s="18" customFormat="1" ht="11.25" hidden="1" x14ac:dyDescent="0.25">
      <c r="A5" s="55"/>
      <c r="B5" s="56"/>
      <c r="C5" s="56"/>
      <c r="D5" s="49"/>
      <c r="E5" s="49"/>
      <c r="F5" s="48"/>
      <c r="G5" s="50" t="s">
        <v>606</v>
      </c>
      <c r="H5" s="50"/>
      <c r="I5" s="98">
        <f t="shared" si="0"/>
        <v>2</v>
      </c>
      <c r="J5" s="160" t="s">
        <v>861</v>
      </c>
      <c r="K5" s="157"/>
      <c r="L5" s="157"/>
      <c r="M5" s="160" t="s">
        <v>866</v>
      </c>
      <c r="N5" s="157"/>
      <c r="O5" s="157"/>
      <c r="P5" s="105"/>
    </row>
    <row r="6" spans="1:16" s="18" customFormat="1" ht="11.25" x14ac:dyDescent="0.25">
      <c r="A6" s="55"/>
      <c r="B6" s="56"/>
      <c r="C6" s="56"/>
      <c r="D6" s="49"/>
      <c r="E6" s="49"/>
      <c r="F6" s="48"/>
      <c r="G6" s="50" t="s">
        <v>607</v>
      </c>
      <c r="H6" s="50"/>
      <c r="I6" s="98">
        <f t="shared" si="0"/>
        <v>2</v>
      </c>
      <c r="J6" s="158" t="s">
        <v>862</v>
      </c>
      <c r="K6" s="159"/>
      <c r="L6" s="159"/>
      <c r="M6" s="158" t="s">
        <v>862</v>
      </c>
      <c r="N6" s="159"/>
      <c r="O6" s="159"/>
      <c r="P6" s="105"/>
    </row>
    <row r="7" spans="1:16" s="18" customFormat="1" ht="11.25" x14ac:dyDescent="0.25">
      <c r="A7" s="55"/>
      <c r="B7" s="56"/>
      <c r="C7" s="56"/>
      <c r="D7" s="49"/>
      <c r="E7" s="49"/>
      <c r="F7" s="48"/>
      <c r="G7" s="50" t="s">
        <v>608</v>
      </c>
      <c r="H7" s="50"/>
      <c r="I7" s="98">
        <f t="shared" si="0"/>
        <v>2</v>
      </c>
      <c r="J7" s="158" t="s">
        <v>863</v>
      </c>
      <c r="K7" s="159"/>
      <c r="L7" s="159"/>
      <c r="M7" s="158" t="s">
        <v>862</v>
      </c>
      <c r="N7" s="159"/>
      <c r="O7" s="159"/>
      <c r="P7" s="105"/>
    </row>
    <row r="8" spans="1:16" s="18" customFormat="1" ht="11.25" hidden="1" x14ac:dyDescent="0.25">
      <c r="A8" s="55"/>
      <c r="B8" s="56"/>
      <c r="C8" s="56"/>
      <c r="D8" s="49"/>
      <c r="E8" s="49"/>
      <c r="F8" s="48"/>
      <c r="G8" s="50" t="s">
        <v>609</v>
      </c>
      <c r="H8" s="50"/>
      <c r="I8" s="98">
        <f t="shared" si="0"/>
        <v>2</v>
      </c>
      <c r="J8" s="158" t="s">
        <v>863</v>
      </c>
      <c r="K8" s="159"/>
      <c r="L8" s="159"/>
      <c r="M8" s="158" t="s">
        <v>867</v>
      </c>
      <c r="N8" s="159"/>
      <c r="O8" s="159"/>
      <c r="P8" s="105"/>
    </row>
    <row r="9" spans="1:16" s="91" customFormat="1" ht="11.25" x14ac:dyDescent="0.25">
      <c r="A9" s="85"/>
      <c r="B9" s="86"/>
      <c r="C9" s="86"/>
      <c r="D9" s="87"/>
      <c r="E9" s="87"/>
      <c r="F9" s="88"/>
      <c r="G9" s="89" t="s">
        <v>610</v>
      </c>
      <c r="H9" s="89"/>
      <c r="I9" s="98">
        <f t="shared" si="0"/>
        <v>2</v>
      </c>
      <c r="J9" s="90">
        <f>K267</f>
        <v>0</v>
      </c>
      <c r="K9" s="132"/>
      <c r="L9" s="133"/>
      <c r="M9" s="90">
        <f>N267</f>
        <v>0</v>
      </c>
      <c r="N9" s="132"/>
      <c r="O9" s="133"/>
      <c r="P9" s="106"/>
    </row>
    <row r="10" spans="1:16" s="43" customFormat="1" ht="11.25" x14ac:dyDescent="0.25">
      <c r="A10" s="57"/>
      <c r="B10" s="58"/>
      <c r="C10" s="58"/>
      <c r="D10" s="45"/>
      <c r="E10" s="45"/>
      <c r="F10" s="44"/>
      <c r="G10" s="46"/>
      <c r="H10" s="47"/>
      <c r="I10" s="47"/>
      <c r="J10" s="46"/>
      <c r="K10" s="131"/>
      <c r="L10" s="131"/>
      <c r="M10" s="46"/>
      <c r="N10" s="131"/>
      <c r="O10" s="131"/>
      <c r="P10" s="107"/>
    </row>
    <row r="11" spans="1:16" s="9" customFormat="1" ht="38.25" x14ac:dyDescent="0.25">
      <c r="A11" s="26" t="s">
        <v>599</v>
      </c>
      <c r="B11" s="26"/>
      <c r="C11" s="26"/>
      <c r="D11" s="31" t="s">
        <v>3</v>
      </c>
      <c r="E11" s="31" t="s">
        <v>598</v>
      </c>
      <c r="F11" s="7" t="s">
        <v>600</v>
      </c>
      <c r="G11" s="8" t="s">
        <v>601</v>
      </c>
      <c r="H11" s="8" t="s">
        <v>611</v>
      </c>
      <c r="I11" s="8" t="s">
        <v>602</v>
      </c>
      <c r="J11" s="8" t="s">
        <v>612</v>
      </c>
      <c r="K11" s="8" t="s">
        <v>613</v>
      </c>
      <c r="L11" s="8"/>
      <c r="M11" s="8" t="s">
        <v>612</v>
      </c>
      <c r="N11" s="8" t="s">
        <v>613</v>
      </c>
      <c r="O11" s="8"/>
      <c r="P11" s="108"/>
    </row>
    <row r="12" spans="1:16" s="21" customFormat="1" x14ac:dyDescent="0.25">
      <c r="A12" s="23"/>
      <c r="B12" s="27"/>
      <c r="C12" s="27"/>
      <c r="D12" s="20"/>
      <c r="E12" s="20"/>
      <c r="F12" s="19"/>
      <c r="G12" s="130"/>
      <c r="H12" s="130"/>
      <c r="I12" s="130"/>
      <c r="J12" s="99"/>
      <c r="K12" s="100"/>
      <c r="L12" s="103"/>
      <c r="M12" s="99"/>
      <c r="N12" s="100"/>
      <c r="O12" s="103"/>
      <c r="P12" s="109"/>
    </row>
    <row r="13" spans="1:16" x14ac:dyDescent="0.25">
      <c r="A13" s="136">
        <v>1</v>
      </c>
      <c r="B13" s="137" t="s">
        <v>22</v>
      </c>
      <c r="C13" s="137"/>
      <c r="D13" s="138" t="s">
        <v>25</v>
      </c>
      <c r="E13" s="138" t="s">
        <v>589</v>
      </c>
      <c r="F13" s="139"/>
      <c r="G13" s="60"/>
      <c r="H13" s="60"/>
      <c r="I13" s="60"/>
      <c r="J13" s="60"/>
      <c r="K13" s="60"/>
      <c r="L13" s="60"/>
      <c r="M13" s="60"/>
      <c r="N13" s="60"/>
      <c r="O13" s="60"/>
    </row>
    <row r="14" spans="1:16" x14ac:dyDescent="0.25">
      <c r="A14" s="64" t="s">
        <v>463</v>
      </c>
      <c r="B14" s="69" t="s">
        <v>42</v>
      </c>
      <c r="C14" s="65">
        <v>1</v>
      </c>
      <c r="D14" s="33" t="s">
        <v>691</v>
      </c>
      <c r="E14" s="33" t="s">
        <v>476</v>
      </c>
      <c r="F14" s="10" t="s">
        <v>4</v>
      </c>
      <c r="G14" s="151">
        <f>CENA!G5</f>
        <v>0</v>
      </c>
      <c r="H14" s="118">
        <f>J14+M14+[1]Sheet1!A14+[1]Sheet1!D14+[1]Sheet1!G14+[1]Sheet1!V14+[1]Sheet1!Y14+[1]Sheet1!AB14+[1]Sheet1!AE14+[1]Sheet1!AH14+[1]Sheet1!AK14+[1]Sheet1!AN14+[1]Sheet1!AQ14+[1]Sheet1!AT14+[1]Sheet1!AW14+[1]Sheet1!AZ14+[1]Sheet1!BC14+[1]Sheet1!BF14+[1]Sheet1!BI14+[1]Sheet1!BL14+[1]Sheet1!BO14+[1]Sheet1!BR14+[1]Sheet1!BU14+[1]Sheet1!BX14+[1]Sheet1!CA14+[1]Sheet1!CD14+[1]Sheet1!CG14+[1]Sheet1!CJ14+[1]Sheet1!CM14+[1]Sheet1!CP14+[1]Sheet1!CS14+[1]Sheet1!CV14+[1]Sheet1!CY14+[1]Sheet1!DB14+[1]Sheet1!DE14+[1]Sheet1!J14+[1]Sheet1!M14+[1]Sheet1!P14+[1]Sheet1!S14+[1]Sheet1!DH14</f>
        <v>3000</v>
      </c>
      <c r="I14" s="118">
        <f>G14*H14</f>
        <v>0</v>
      </c>
      <c r="J14" s="60">
        <v>3000</v>
      </c>
      <c r="K14" s="119">
        <f>$G14*J14</f>
        <v>0</v>
      </c>
      <c r="L14" s="120"/>
      <c r="M14" s="60"/>
      <c r="N14" s="119">
        <f>$G14*M14</f>
        <v>0</v>
      </c>
      <c r="O14" s="120"/>
    </row>
    <row r="15" spans="1:16" x14ac:dyDescent="0.25">
      <c r="A15" s="64" t="s">
        <v>461</v>
      </c>
      <c r="B15" s="69" t="s">
        <v>42</v>
      </c>
      <c r="C15" s="65">
        <v>2</v>
      </c>
      <c r="D15" s="33" t="s">
        <v>413</v>
      </c>
      <c r="E15" s="33" t="s">
        <v>477</v>
      </c>
      <c r="F15" s="10" t="s">
        <v>4</v>
      </c>
      <c r="G15" s="151">
        <f>CENA!G6</f>
        <v>0</v>
      </c>
      <c r="H15" s="118">
        <f>J15+M15+[1]Sheet1!A15+[1]Sheet1!D15+[1]Sheet1!G15+[1]Sheet1!V15+[1]Sheet1!Y15+[1]Sheet1!AB15+[1]Sheet1!AE15+[1]Sheet1!AH15+[1]Sheet1!AK15+[1]Sheet1!AN15+[1]Sheet1!AQ15+[1]Sheet1!AT15+[1]Sheet1!AW15+[1]Sheet1!AZ15+[1]Sheet1!BC15+[1]Sheet1!BF15+[1]Sheet1!BI15+[1]Sheet1!BL15+[1]Sheet1!BO15+[1]Sheet1!BR15+[1]Sheet1!BU15+[1]Sheet1!BX15+[1]Sheet1!CA15+[1]Sheet1!CD15+[1]Sheet1!CG15+[1]Sheet1!CJ15+[1]Sheet1!CM15+[1]Sheet1!CP15+[1]Sheet1!CS15+[1]Sheet1!CV15+[1]Sheet1!CY15+[1]Sheet1!DB15+[1]Sheet1!DE15+[1]Sheet1!J15+[1]Sheet1!M15+[1]Sheet1!P15+[1]Sheet1!S15+[1]Sheet1!DH15</f>
        <v>0</v>
      </c>
      <c r="I15" s="118">
        <f>G15*H15</f>
        <v>0</v>
      </c>
      <c r="J15" s="60"/>
      <c r="K15" s="119">
        <f>$G15*J15</f>
        <v>0</v>
      </c>
      <c r="L15" s="120"/>
      <c r="M15" s="60"/>
      <c r="N15" s="119">
        <f>$G15*M15</f>
        <v>0</v>
      </c>
      <c r="O15" s="120"/>
    </row>
    <row r="16" spans="1:16" x14ac:dyDescent="0.25">
      <c r="A16" s="64" t="s">
        <v>462</v>
      </c>
      <c r="B16" s="69" t="s">
        <v>42</v>
      </c>
      <c r="C16" s="65">
        <v>3</v>
      </c>
      <c r="D16" s="33" t="s">
        <v>15</v>
      </c>
      <c r="E16" s="33" t="s">
        <v>478</v>
      </c>
      <c r="F16" s="10" t="s">
        <v>16</v>
      </c>
      <c r="G16" s="151" t="str">
        <f>CENA!G7</f>
        <v>/</v>
      </c>
      <c r="H16" s="118" t="s">
        <v>16</v>
      </c>
      <c r="I16" s="118" t="s">
        <v>16</v>
      </c>
      <c r="J16" s="60" t="s">
        <v>16</v>
      </c>
      <c r="K16" s="119" t="s">
        <v>16</v>
      </c>
      <c r="L16" s="120"/>
      <c r="M16" s="60" t="s">
        <v>16</v>
      </c>
      <c r="N16" s="119" t="s">
        <v>16</v>
      </c>
      <c r="O16" s="120"/>
    </row>
    <row r="17" spans="1:19" x14ac:dyDescent="0.25">
      <c r="A17" s="64" t="s">
        <v>164</v>
      </c>
      <c r="B17" s="70"/>
      <c r="C17" s="66" t="s">
        <v>22</v>
      </c>
      <c r="D17" s="32" t="s">
        <v>36</v>
      </c>
      <c r="E17" s="32" t="s">
        <v>479</v>
      </c>
      <c r="F17" s="10" t="s">
        <v>4</v>
      </c>
      <c r="G17" s="151">
        <f>CENA!G8</f>
        <v>0</v>
      </c>
      <c r="H17" s="118">
        <f>J17+M17+[1]Sheet1!A17+[1]Sheet1!D17+[1]Sheet1!G17+[1]Sheet1!V17+[1]Sheet1!Y17+[1]Sheet1!AB17+[1]Sheet1!AE17+[1]Sheet1!AH17+[1]Sheet1!AK17+[1]Sheet1!AN17+[1]Sheet1!AQ17+[1]Sheet1!AT17+[1]Sheet1!AW17+[1]Sheet1!AZ17+[1]Sheet1!BC17+[1]Sheet1!BF17+[1]Sheet1!BI17+[1]Sheet1!BL17+[1]Sheet1!BO17+[1]Sheet1!BR17+[1]Sheet1!BU17+[1]Sheet1!BX17+[1]Sheet1!CA17+[1]Sheet1!CD17+[1]Sheet1!CG17+[1]Sheet1!CJ17+[1]Sheet1!CM17+[1]Sheet1!CP17+[1]Sheet1!CS17+[1]Sheet1!CV17+[1]Sheet1!CY17+[1]Sheet1!DB17+[1]Sheet1!DE17+[1]Sheet1!J17+[1]Sheet1!M17+[1]Sheet1!P17+[1]Sheet1!S17+[1]Sheet1!DH17</f>
        <v>0</v>
      </c>
      <c r="I17" s="118">
        <f>G17*H17</f>
        <v>0</v>
      </c>
      <c r="J17" s="60"/>
      <c r="K17" s="119">
        <f>$G17*J17</f>
        <v>0</v>
      </c>
      <c r="L17" s="120">
        <f>J17/$P$17</f>
        <v>0</v>
      </c>
      <c r="M17" s="60"/>
      <c r="N17" s="119">
        <f>$G17*M17</f>
        <v>0</v>
      </c>
      <c r="O17" s="120">
        <f>M17/$P$17</f>
        <v>0</v>
      </c>
      <c r="P17" s="110">
        <v>7.74</v>
      </c>
    </row>
    <row r="18" spans="1:19" x14ac:dyDescent="0.25">
      <c r="A18" s="64" t="s">
        <v>165</v>
      </c>
      <c r="B18" s="70"/>
      <c r="C18" s="66" t="s">
        <v>49</v>
      </c>
      <c r="D18" s="32" t="s">
        <v>37</v>
      </c>
      <c r="E18" s="32" t="s">
        <v>480</v>
      </c>
      <c r="F18" s="10" t="s">
        <v>4</v>
      </c>
      <c r="G18" s="151">
        <f>CENA!G9</f>
        <v>0</v>
      </c>
      <c r="H18" s="118">
        <f>J18+M18+[1]Sheet1!A18+[1]Sheet1!D18+[1]Sheet1!G18+[1]Sheet1!V18+[1]Sheet1!Y18+[1]Sheet1!AB18+[1]Sheet1!AE18+[1]Sheet1!AH18+[1]Sheet1!AK18+[1]Sheet1!AN18+[1]Sheet1!AQ18+[1]Sheet1!AT18+[1]Sheet1!AW18+[1]Sheet1!AZ18+[1]Sheet1!BC18+[1]Sheet1!BF18+[1]Sheet1!BI18+[1]Sheet1!BL18+[1]Sheet1!BO18+[1]Sheet1!BR18+[1]Sheet1!BU18+[1]Sheet1!BX18+[1]Sheet1!CA18+[1]Sheet1!CD18+[1]Sheet1!CG18+[1]Sheet1!CJ18+[1]Sheet1!CM18+[1]Sheet1!CP18+[1]Sheet1!CS18+[1]Sheet1!CV18+[1]Sheet1!CY18+[1]Sheet1!DB18+[1]Sheet1!DE18+[1]Sheet1!J18+[1]Sheet1!M18+[1]Sheet1!P18+[1]Sheet1!S18+[1]Sheet1!DH18</f>
        <v>133.68</v>
      </c>
      <c r="I18" s="118">
        <f>G18*H18</f>
        <v>0</v>
      </c>
      <c r="J18" s="60">
        <v>133.68</v>
      </c>
      <c r="K18" s="119">
        <f>$G18*J18</f>
        <v>0</v>
      </c>
      <c r="L18" s="120">
        <f>J18/$P$18</f>
        <v>12</v>
      </c>
      <c r="M18" s="60"/>
      <c r="N18" s="119">
        <f>$G18*M18</f>
        <v>0</v>
      </c>
      <c r="O18" s="120">
        <f>M18/$P$18</f>
        <v>0</v>
      </c>
      <c r="P18" s="110">
        <v>11.14</v>
      </c>
    </row>
    <row r="19" spans="1:19" x14ac:dyDescent="0.25">
      <c r="A19" s="64" t="s">
        <v>166</v>
      </c>
      <c r="B19" s="70"/>
      <c r="C19" s="66" t="s">
        <v>50</v>
      </c>
      <c r="D19" s="32" t="s">
        <v>38</v>
      </c>
      <c r="E19" s="32" t="s">
        <v>481</v>
      </c>
      <c r="F19" s="10" t="s">
        <v>4</v>
      </c>
      <c r="G19" s="151">
        <f>CENA!G10</f>
        <v>0</v>
      </c>
      <c r="H19" s="118">
        <f>J19+M19+[1]Sheet1!A19+[1]Sheet1!D19+[1]Sheet1!G19+[1]Sheet1!V19+[1]Sheet1!Y19+[1]Sheet1!AB19+[1]Sheet1!AE19+[1]Sheet1!AH19+[1]Sheet1!AK19+[1]Sheet1!AN19+[1]Sheet1!AQ19+[1]Sheet1!AT19+[1]Sheet1!AW19+[1]Sheet1!AZ19+[1]Sheet1!BC19+[1]Sheet1!BF19+[1]Sheet1!BI19+[1]Sheet1!BL19+[1]Sheet1!BO19+[1]Sheet1!BR19+[1]Sheet1!BU19+[1]Sheet1!BX19+[1]Sheet1!CA19+[1]Sheet1!CD19+[1]Sheet1!CG19+[1]Sheet1!CJ19+[1]Sheet1!CM19+[1]Sheet1!CP19+[1]Sheet1!CS19+[1]Sheet1!CV19+[1]Sheet1!CY19+[1]Sheet1!DB19+[1]Sheet1!DE19+[1]Sheet1!J19+[1]Sheet1!M19+[1]Sheet1!P19+[1]Sheet1!S19+[1]Sheet1!DH19</f>
        <v>0</v>
      </c>
      <c r="I19" s="118">
        <f>G19*H19</f>
        <v>0</v>
      </c>
      <c r="J19" s="60"/>
      <c r="K19" s="119">
        <f>$G19*J19</f>
        <v>0</v>
      </c>
      <c r="L19" s="120">
        <f>J19/$P$19</f>
        <v>0</v>
      </c>
      <c r="M19" s="60"/>
      <c r="N19" s="119">
        <f>$G19*M19</f>
        <v>0</v>
      </c>
      <c r="O19" s="120">
        <f>M19/$P$19</f>
        <v>0</v>
      </c>
      <c r="P19" s="110">
        <v>15.17</v>
      </c>
    </row>
    <row r="20" spans="1:19" x14ac:dyDescent="0.25">
      <c r="A20" s="64" t="s">
        <v>167</v>
      </c>
      <c r="B20" s="70"/>
      <c r="C20" s="66" t="s">
        <v>23</v>
      </c>
      <c r="D20" s="32" t="s">
        <v>94</v>
      </c>
      <c r="E20" s="32" t="s">
        <v>482</v>
      </c>
      <c r="F20" s="10" t="s">
        <v>4</v>
      </c>
      <c r="G20" s="151">
        <f>CENA!G11</f>
        <v>0</v>
      </c>
      <c r="H20" s="118">
        <f>J20+M20+[1]Sheet1!A20+[1]Sheet1!D20+[1]Sheet1!G20+[1]Sheet1!V20+[1]Sheet1!Y20+[1]Sheet1!AB20+[1]Sheet1!AE20+[1]Sheet1!AH20+[1]Sheet1!AK20+[1]Sheet1!AN20+[1]Sheet1!AQ20+[1]Sheet1!AT20+[1]Sheet1!AW20+[1]Sheet1!AZ20+[1]Sheet1!BC20+[1]Sheet1!BF20+[1]Sheet1!BI20+[1]Sheet1!BL20+[1]Sheet1!BO20+[1]Sheet1!BR20+[1]Sheet1!BU20+[1]Sheet1!BX20+[1]Sheet1!CA20+[1]Sheet1!CD20+[1]Sheet1!CG20+[1]Sheet1!CJ20+[1]Sheet1!CM20+[1]Sheet1!CP20+[1]Sheet1!CS20+[1]Sheet1!CV20+[1]Sheet1!CY20+[1]Sheet1!DB20+[1]Sheet1!DE20+[1]Sheet1!J20+[1]Sheet1!M20+[1]Sheet1!P20+[1]Sheet1!S20+[1]Sheet1!DH20</f>
        <v>0</v>
      </c>
      <c r="I20" s="118">
        <f>G20*H20</f>
        <v>0</v>
      </c>
      <c r="J20" s="60"/>
      <c r="K20" s="119">
        <f>$G20*J20</f>
        <v>0</v>
      </c>
      <c r="L20" s="120">
        <f>J20/$P$20</f>
        <v>0</v>
      </c>
      <c r="M20" s="60"/>
      <c r="N20" s="119">
        <f>$G20*M20</f>
        <v>0</v>
      </c>
      <c r="O20" s="120">
        <f>M20/$P$20</f>
        <v>0</v>
      </c>
      <c r="P20" s="110">
        <v>19.809999999999999</v>
      </c>
    </row>
    <row r="21" spans="1:19" x14ac:dyDescent="0.25">
      <c r="A21" s="64" t="s">
        <v>464</v>
      </c>
      <c r="B21" s="69" t="s">
        <v>42</v>
      </c>
      <c r="C21" s="65">
        <v>4</v>
      </c>
      <c r="D21" s="33" t="s">
        <v>9</v>
      </c>
      <c r="E21" s="33" t="s">
        <v>483</v>
      </c>
      <c r="F21" s="11" t="s">
        <v>16</v>
      </c>
      <c r="G21" s="151" t="str">
        <f>CENA!G12</f>
        <v>/</v>
      </c>
      <c r="H21" s="118" t="s">
        <v>16</v>
      </c>
      <c r="I21" s="118" t="s">
        <v>16</v>
      </c>
      <c r="J21" s="60" t="s">
        <v>16</v>
      </c>
      <c r="K21" s="119" t="s">
        <v>16</v>
      </c>
      <c r="L21" s="120"/>
      <c r="M21" s="60" t="s">
        <v>16</v>
      </c>
      <c r="N21" s="119" t="s">
        <v>16</v>
      </c>
      <c r="O21" s="120"/>
    </row>
    <row r="22" spans="1:19" x14ac:dyDescent="0.25">
      <c r="A22" s="64" t="s">
        <v>168</v>
      </c>
      <c r="B22" s="70"/>
      <c r="C22" s="66" t="s">
        <v>49</v>
      </c>
      <c r="D22" s="32" t="s">
        <v>124</v>
      </c>
      <c r="E22" s="32" t="s">
        <v>484</v>
      </c>
      <c r="F22" s="10" t="s">
        <v>4</v>
      </c>
      <c r="G22" s="151">
        <f>CENA!G13</f>
        <v>0</v>
      </c>
      <c r="H22" s="118">
        <f>J22+M22+[1]Sheet1!A22+[1]Sheet1!D22+[1]Sheet1!G22+[1]Sheet1!V22+[1]Sheet1!Y22+[1]Sheet1!AB22+[1]Sheet1!AE22+[1]Sheet1!AH22+[1]Sheet1!AK22+[1]Sheet1!AN22+[1]Sheet1!AQ22+[1]Sheet1!AT22+[1]Sheet1!AW22+[1]Sheet1!AZ22+[1]Sheet1!BC22+[1]Sheet1!BF22+[1]Sheet1!BI22+[1]Sheet1!BL22+[1]Sheet1!BO22+[1]Sheet1!BR22+[1]Sheet1!BU22+[1]Sheet1!BX22+[1]Sheet1!CA22+[1]Sheet1!CD22+[1]Sheet1!CG22+[1]Sheet1!CJ22+[1]Sheet1!CM22+[1]Sheet1!CP22+[1]Sheet1!CS22+[1]Sheet1!CV22+[1]Sheet1!CY22+[1]Sheet1!DB22+[1]Sheet1!DE22+[1]Sheet1!J22+[1]Sheet1!M22+[1]Sheet1!P22+[1]Sheet1!S22+[1]Sheet1!DH22</f>
        <v>66.36</v>
      </c>
      <c r="I22" s="118">
        <f>G22*H22</f>
        <v>0</v>
      </c>
      <c r="J22" s="60">
        <v>66.36</v>
      </c>
      <c r="K22" s="119">
        <f>$G22*J22</f>
        <v>0</v>
      </c>
      <c r="L22" s="120">
        <f>J22/$P$22</f>
        <v>14</v>
      </c>
      <c r="M22" s="60"/>
      <c r="N22" s="119">
        <f>$G22*M22</f>
        <v>0</v>
      </c>
      <c r="O22" s="120">
        <f>M22/$P$22</f>
        <v>0</v>
      </c>
      <c r="P22" s="110">
        <v>4.74</v>
      </c>
      <c r="S22" s="128"/>
    </row>
    <row r="23" spans="1:19" x14ac:dyDescent="0.25">
      <c r="A23" s="64" t="s">
        <v>169</v>
      </c>
      <c r="B23" s="70"/>
      <c r="C23" s="66" t="s">
        <v>50</v>
      </c>
      <c r="D23" s="32" t="s">
        <v>35</v>
      </c>
      <c r="E23" s="32" t="s">
        <v>485</v>
      </c>
      <c r="F23" s="10" t="s">
        <v>4</v>
      </c>
      <c r="G23" s="151">
        <f>CENA!G14</f>
        <v>0</v>
      </c>
      <c r="H23" s="118">
        <f>J23+M23+[1]Sheet1!A23+[1]Sheet1!D23+[1]Sheet1!G23+[1]Sheet1!V23+[1]Sheet1!Y23+[1]Sheet1!AB23+[1]Sheet1!AE23+[1]Sheet1!AH23+[1]Sheet1!AK23+[1]Sheet1!AN23+[1]Sheet1!AQ23+[1]Sheet1!AT23+[1]Sheet1!AW23+[1]Sheet1!AZ23+[1]Sheet1!BC23+[1]Sheet1!BF23+[1]Sheet1!BI23+[1]Sheet1!BL23+[1]Sheet1!BO23+[1]Sheet1!BR23+[1]Sheet1!BU23+[1]Sheet1!BX23+[1]Sheet1!CA23+[1]Sheet1!CD23+[1]Sheet1!CG23+[1]Sheet1!CJ23+[1]Sheet1!CM23+[1]Sheet1!CP23+[1]Sheet1!CS23+[1]Sheet1!CV23+[1]Sheet1!CY23+[1]Sheet1!DB23+[1]Sheet1!DE23+[1]Sheet1!J23+[1]Sheet1!M23+[1]Sheet1!P23+[1]Sheet1!S23+[1]Sheet1!DH23</f>
        <v>0</v>
      </c>
      <c r="I23" s="118">
        <f>G23*H23</f>
        <v>0</v>
      </c>
      <c r="J23" s="60"/>
      <c r="K23" s="119">
        <f>$G23*J23</f>
        <v>0</v>
      </c>
      <c r="L23" s="120">
        <f>J23/$P$23</f>
        <v>0</v>
      </c>
      <c r="M23" s="60"/>
      <c r="N23" s="119">
        <f>$G23*M23</f>
        <v>0</v>
      </c>
      <c r="O23" s="120">
        <f>M23/$P$23</f>
        <v>0</v>
      </c>
      <c r="P23" s="110">
        <v>7.4</v>
      </c>
      <c r="S23" s="128"/>
    </row>
    <row r="24" spans="1:19" ht="25.5" x14ac:dyDescent="0.25">
      <c r="A24" s="64" t="s">
        <v>465</v>
      </c>
      <c r="B24" s="69" t="s">
        <v>42</v>
      </c>
      <c r="C24" s="65">
        <v>5</v>
      </c>
      <c r="D24" s="33" t="s">
        <v>369</v>
      </c>
      <c r="E24" s="33" t="s">
        <v>486</v>
      </c>
      <c r="F24" s="11" t="s">
        <v>16</v>
      </c>
      <c r="G24" s="151" t="str">
        <f>CENA!G15</f>
        <v>/</v>
      </c>
      <c r="H24" s="118" t="s">
        <v>16</v>
      </c>
      <c r="I24" s="118" t="s">
        <v>16</v>
      </c>
      <c r="J24" s="60" t="s">
        <v>16</v>
      </c>
      <c r="K24" s="119" t="s">
        <v>16</v>
      </c>
      <c r="L24" s="120"/>
      <c r="M24" s="60" t="s">
        <v>16</v>
      </c>
      <c r="N24" s="119" t="s">
        <v>16</v>
      </c>
      <c r="O24" s="120"/>
    </row>
    <row r="25" spans="1:19" x14ac:dyDescent="0.25">
      <c r="A25" s="64" t="s">
        <v>170</v>
      </c>
      <c r="B25" s="70"/>
      <c r="C25" s="66" t="s">
        <v>22</v>
      </c>
      <c r="D25" s="32" t="s">
        <v>96</v>
      </c>
      <c r="E25" s="32" t="s">
        <v>96</v>
      </c>
      <c r="F25" s="11" t="s">
        <v>4</v>
      </c>
      <c r="G25" s="151">
        <f>CENA!G16</f>
        <v>0</v>
      </c>
      <c r="H25" s="118">
        <f>J25+M25+[1]Sheet1!A25+[1]Sheet1!D25+[1]Sheet1!G25+[1]Sheet1!V25+[1]Sheet1!Y25+[1]Sheet1!AB25+[1]Sheet1!AE25+[1]Sheet1!AH25+[1]Sheet1!AK25+[1]Sheet1!AN25+[1]Sheet1!AQ25+[1]Sheet1!AT25+[1]Sheet1!AW25+[1]Sheet1!AZ25+[1]Sheet1!BC25+[1]Sheet1!BF25+[1]Sheet1!BI25+[1]Sheet1!BL25+[1]Sheet1!BO25+[1]Sheet1!BR25+[1]Sheet1!BU25+[1]Sheet1!BX25+[1]Sheet1!CA25+[1]Sheet1!CD25+[1]Sheet1!CG25+[1]Sheet1!CJ25+[1]Sheet1!CM25+[1]Sheet1!CP25+[1]Sheet1!CS25+[1]Sheet1!CV25+[1]Sheet1!CY25+[1]Sheet1!DB25+[1]Sheet1!DE25+[1]Sheet1!J25+[1]Sheet1!M25+[1]Sheet1!P25+[1]Sheet1!S25+[1]Sheet1!DH25</f>
        <v>0</v>
      </c>
      <c r="I25" s="118">
        <f>G25*H25</f>
        <v>0</v>
      </c>
      <c r="J25" s="60"/>
      <c r="K25" s="119">
        <f>$G25*J25</f>
        <v>0</v>
      </c>
      <c r="L25" s="120">
        <f>J25/$P$25</f>
        <v>0</v>
      </c>
      <c r="M25" s="60"/>
      <c r="N25" s="119">
        <f>$G25*M25</f>
        <v>0</v>
      </c>
      <c r="O25" s="120">
        <f>M25/$P$25</f>
        <v>0</v>
      </c>
      <c r="P25" s="110">
        <v>17.600000000000001</v>
      </c>
    </row>
    <row r="26" spans="1:19" x14ac:dyDescent="0.25">
      <c r="A26" s="64" t="s">
        <v>171</v>
      </c>
      <c r="B26" s="70"/>
      <c r="C26" s="66" t="s">
        <v>49</v>
      </c>
      <c r="D26" s="32" t="s">
        <v>95</v>
      </c>
      <c r="E26" s="32" t="s">
        <v>95</v>
      </c>
      <c r="F26" s="10" t="s">
        <v>4</v>
      </c>
      <c r="G26" s="151">
        <f>CENA!G17</f>
        <v>0</v>
      </c>
      <c r="H26" s="118">
        <f>J26+M26+[1]Sheet1!A26+[1]Sheet1!D26+[1]Sheet1!G26+[1]Sheet1!V26+[1]Sheet1!Y26+[1]Sheet1!AB26+[1]Sheet1!AE26+[1]Sheet1!AH26+[1]Sheet1!AK26+[1]Sheet1!AN26+[1]Sheet1!AQ26+[1]Sheet1!AT26+[1]Sheet1!AW26+[1]Sheet1!AZ26+[1]Sheet1!BC26+[1]Sheet1!BF26+[1]Sheet1!BI26+[1]Sheet1!BL26+[1]Sheet1!BO26+[1]Sheet1!BR26+[1]Sheet1!BU26+[1]Sheet1!BX26+[1]Sheet1!CA26+[1]Sheet1!CD26+[1]Sheet1!CG26+[1]Sheet1!CJ26+[1]Sheet1!CM26+[1]Sheet1!CP26+[1]Sheet1!CS26+[1]Sheet1!CV26+[1]Sheet1!CY26+[1]Sheet1!DB26+[1]Sheet1!DE26+[1]Sheet1!J26+[1]Sheet1!M26+[1]Sheet1!P26+[1]Sheet1!S26+[1]Sheet1!DH26</f>
        <v>0</v>
      </c>
      <c r="I26" s="118">
        <f>G26*H26</f>
        <v>0</v>
      </c>
      <c r="J26" s="60"/>
      <c r="K26" s="119">
        <f>$G26*J26</f>
        <v>0</v>
      </c>
      <c r="L26" s="120">
        <f>J26/$P$26</f>
        <v>0</v>
      </c>
      <c r="M26" s="60"/>
      <c r="N26" s="119">
        <f>$G26*M26</f>
        <v>0</v>
      </c>
      <c r="O26" s="120">
        <f>M26/$P$26</f>
        <v>0</v>
      </c>
      <c r="P26" s="110">
        <v>27.38</v>
      </c>
    </row>
    <row r="27" spans="1:19" x14ac:dyDescent="0.25">
      <c r="A27" s="64" t="s">
        <v>172</v>
      </c>
      <c r="B27" s="70"/>
      <c r="C27" s="66" t="s">
        <v>50</v>
      </c>
      <c r="D27" s="6" t="s">
        <v>97</v>
      </c>
      <c r="E27" s="6" t="s">
        <v>97</v>
      </c>
      <c r="F27" s="10" t="s">
        <v>4</v>
      </c>
      <c r="G27" s="151">
        <f>CENA!G18</f>
        <v>0</v>
      </c>
      <c r="H27" s="118">
        <f>J27+M27+[1]Sheet1!A27+[1]Sheet1!D27+[1]Sheet1!G27+[1]Sheet1!V27+[1]Sheet1!Y27+[1]Sheet1!AB27+[1]Sheet1!AE27+[1]Sheet1!AH27+[1]Sheet1!AK27+[1]Sheet1!AN27+[1]Sheet1!AQ27+[1]Sheet1!AT27+[1]Sheet1!AW27+[1]Sheet1!AZ27+[1]Sheet1!BC27+[1]Sheet1!BF27+[1]Sheet1!BI27+[1]Sheet1!BL27+[1]Sheet1!BO27+[1]Sheet1!BR27+[1]Sheet1!BU27+[1]Sheet1!BX27+[1]Sheet1!CA27+[1]Sheet1!CD27+[1]Sheet1!CG27+[1]Sheet1!CJ27+[1]Sheet1!CM27+[1]Sheet1!CP27+[1]Sheet1!CS27+[1]Sheet1!CV27+[1]Sheet1!CY27+[1]Sheet1!DB27+[1]Sheet1!DE27+[1]Sheet1!J27+[1]Sheet1!M27+[1]Sheet1!P27+[1]Sheet1!S27+[1]Sheet1!DH27</f>
        <v>157.84</v>
      </c>
      <c r="I27" s="118">
        <f>G27*H27</f>
        <v>0</v>
      </c>
      <c r="J27" s="60">
        <v>157.84</v>
      </c>
      <c r="K27" s="119">
        <f>$G27*J27</f>
        <v>0</v>
      </c>
      <c r="L27" s="120">
        <f>J27/$P$27</f>
        <v>4</v>
      </c>
      <c r="M27" s="60"/>
      <c r="N27" s="119">
        <f>$G27*M27</f>
        <v>0</v>
      </c>
      <c r="O27" s="120">
        <f>M27/$P$27</f>
        <v>0</v>
      </c>
      <c r="P27" s="110">
        <v>39.46</v>
      </c>
    </row>
    <row r="28" spans="1:19" x14ac:dyDescent="0.25">
      <c r="A28" s="64" t="s">
        <v>173</v>
      </c>
      <c r="B28" s="70"/>
      <c r="C28" s="66" t="s">
        <v>23</v>
      </c>
      <c r="D28" s="6" t="s">
        <v>98</v>
      </c>
      <c r="E28" s="6" t="s">
        <v>98</v>
      </c>
      <c r="F28" s="10" t="s">
        <v>4</v>
      </c>
      <c r="G28" s="151">
        <f>CENA!G19</f>
        <v>0</v>
      </c>
      <c r="H28" s="118">
        <f>J28+M28+[1]Sheet1!A28+[1]Sheet1!D28+[1]Sheet1!G28+[1]Sheet1!V28+[1]Sheet1!Y28+[1]Sheet1!AB28+[1]Sheet1!AE28+[1]Sheet1!AH28+[1]Sheet1!AK28+[1]Sheet1!AN28+[1]Sheet1!AQ28+[1]Sheet1!AT28+[1]Sheet1!AW28+[1]Sheet1!AZ28+[1]Sheet1!BC28+[1]Sheet1!BF28+[1]Sheet1!BI28+[1]Sheet1!BL28+[1]Sheet1!BO28+[1]Sheet1!BR28+[1]Sheet1!BU28+[1]Sheet1!BX28+[1]Sheet1!CA28+[1]Sheet1!CD28+[1]Sheet1!CG28+[1]Sheet1!CJ28+[1]Sheet1!CM28+[1]Sheet1!CP28+[1]Sheet1!CS28+[1]Sheet1!CV28+[1]Sheet1!CY28+[1]Sheet1!DB28+[1]Sheet1!DE28+[1]Sheet1!J28+[1]Sheet1!M28+[1]Sheet1!P28+[1]Sheet1!S28+[1]Sheet1!DH28</f>
        <v>0</v>
      </c>
      <c r="I28" s="118">
        <f>G28*H28</f>
        <v>0</v>
      </c>
      <c r="J28" s="60"/>
      <c r="K28" s="119">
        <f>$G28*J28</f>
        <v>0</v>
      </c>
      <c r="L28" s="120">
        <f>J28/$P$28</f>
        <v>0</v>
      </c>
      <c r="M28" s="60"/>
      <c r="N28" s="119">
        <f>$G28*M28</f>
        <v>0</v>
      </c>
      <c r="O28" s="120">
        <f>M28/$P$28</f>
        <v>0</v>
      </c>
      <c r="P28" s="110">
        <v>58.21</v>
      </c>
    </row>
    <row r="29" spans="1:19" x14ac:dyDescent="0.25">
      <c r="A29" s="64" t="s">
        <v>174</v>
      </c>
      <c r="B29" s="70"/>
      <c r="C29" s="66" t="s">
        <v>52</v>
      </c>
      <c r="D29" s="6" t="s">
        <v>99</v>
      </c>
      <c r="E29" s="6" t="s">
        <v>99</v>
      </c>
      <c r="F29" s="10" t="s">
        <v>4</v>
      </c>
      <c r="G29" s="151">
        <f>CENA!G20</f>
        <v>0</v>
      </c>
      <c r="H29" s="118">
        <f>J29+M29+[1]Sheet1!A29+[1]Sheet1!D29+[1]Sheet1!G29+[1]Sheet1!V29+[1]Sheet1!Y29+[1]Sheet1!AB29+[1]Sheet1!AE29+[1]Sheet1!AH29+[1]Sheet1!AK29+[1]Sheet1!AN29+[1]Sheet1!AQ29+[1]Sheet1!AT29+[1]Sheet1!AW29+[1]Sheet1!AZ29+[1]Sheet1!BC29+[1]Sheet1!BF29+[1]Sheet1!BI29+[1]Sheet1!BL29+[1]Sheet1!BO29+[1]Sheet1!BR29+[1]Sheet1!BU29+[1]Sheet1!BX29+[1]Sheet1!CA29+[1]Sheet1!CD29+[1]Sheet1!CG29+[1]Sheet1!CJ29+[1]Sheet1!CM29+[1]Sheet1!CP29+[1]Sheet1!CS29+[1]Sheet1!CV29+[1]Sheet1!CY29+[1]Sheet1!DB29+[1]Sheet1!DE29+[1]Sheet1!J29+[1]Sheet1!M29+[1]Sheet1!P29+[1]Sheet1!S29+[1]Sheet1!DH29</f>
        <v>0</v>
      </c>
      <c r="I29" s="118">
        <f>G29*H29</f>
        <v>0</v>
      </c>
      <c r="J29" s="60"/>
      <c r="K29" s="119">
        <f>$G29*J29</f>
        <v>0</v>
      </c>
      <c r="L29" s="120">
        <f>J29/$P$29</f>
        <v>0</v>
      </c>
      <c r="M29" s="60"/>
      <c r="N29" s="119">
        <f>$G29*M29</f>
        <v>0</v>
      </c>
      <c r="O29" s="120">
        <f>M29/$P$29</f>
        <v>0</v>
      </c>
      <c r="P29" s="110">
        <v>70.22</v>
      </c>
    </row>
    <row r="30" spans="1:19" s="52" customFormat="1" x14ac:dyDescent="0.25">
      <c r="A30" s="67"/>
      <c r="B30" s="68"/>
      <c r="C30" s="68"/>
      <c r="D30" s="51"/>
      <c r="E30" s="51"/>
      <c r="F30" s="28"/>
      <c r="G30" s="152"/>
      <c r="H30" s="62"/>
      <c r="I30" s="62"/>
      <c r="J30" s="62"/>
      <c r="K30" s="62"/>
      <c r="L30" s="62"/>
      <c r="M30" s="62"/>
      <c r="N30" s="62"/>
      <c r="O30" s="62"/>
      <c r="P30" s="111"/>
    </row>
    <row r="31" spans="1:19" ht="25.5" x14ac:dyDescent="0.25">
      <c r="A31" s="136">
        <v>2</v>
      </c>
      <c r="B31" s="137" t="s">
        <v>43</v>
      </c>
      <c r="C31" s="137"/>
      <c r="D31" s="138" t="s">
        <v>418</v>
      </c>
      <c r="E31" s="138" t="s">
        <v>590</v>
      </c>
      <c r="F31" s="139"/>
      <c r="G31" s="153"/>
      <c r="H31" s="60"/>
      <c r="I31" s="60"/>
      <c r="J31" s="60"/>
      <c r="K31" s="60"/>
      <c r="L31" s="60"/>
      <c r="M31" s="60"/>
      <c r="N31" s="60"/>
      <c r="O31" s="60"/>
    </row>
    <row r="32" spans="1:19" x14ac:dyDescent="0.25">
      <c r="A32" s="64" t="s">
        <v>466</v>
      </c>
      <c r="B32" s="69" t="s">
        <v>43</v>
      </c>
      <c r="C32" s="69">
        <v>1</v>
      </c>
      <c r="D32" s="34" t="s">
        <v>421</v>
      </c>
      <c r="E32" s="36" t="s">
        <v>686</v>
      </c>
      <c r="F32" s="10" t="s">
        <v>475</v>
      </c>
      <c r="G32" s="151">
        <f>CENA!G23</f>
        <v>0</v>
      </c>
      <c r="H32" s="118">
        <f>J32+M32+[1]Sheet1!A32+[1]Sheet1!D32+[1]Sheet1!G32+[1]Sheet1!V32+[1]Sheet1!Y32+[1]Sheet1!AB32+[1]Sheet1!AE32+[1]Sheet1!AH32+[1]Sheet1!AK32+[1]Sheet1!AN32+[1]Sheet1!AQ32+[1]Sheet1!AT32+[1]Sheet1!AW32+[1]Sheet1!AZ32+[1]Sheet1!BC32+[1]Sheet1!BF32+[1]Sheet1!BI32+[1]Sheet1!BL32+[1]Sheet1!BO32+[1]Sheet1!BR32+[1]Sheet1!BU32+[1]Sheet1!BX32+[1]Sheet1!CA32+[1]Sheet1!CD32+[1]Sheet1!CG32+[1]Sheet1!CJ32+[1]Sheet1!CM32+[1]Sheet1!CP32+[1]Sheet1!CS32+[1]Sheet1!CV32+[1]Sheet1!CY32+[1]Sheet1!DB32+[1]Sheet1!DE32+[1]Sheet1!J32+[1]Sheet1!M32+[1]Sheet1!P32+[1]Sheet1!S32+[1]Sheet1!DH32</f>
        <v>960</v>
      </c>
      <c r="I32" s="118">
        <f>G32*H32</f>
        <v>0</v>
      </c>
      <c r="J32" s="60">
        <v>960</v>
      </c>
      <c r="K32" s="119">
        <f>$G32*J32</f>
        <v>0</v>
      </c>
      <c r="L32" s="121"/>
      <c r="M32" s="60"/>
      <c r="N32" s="119">
        <f>$G32*M32</f>
        <v>0</v>
      </c>
      <c r="O32" s="121"/>
    </row>
    <row r="33" spans="1:16" ht="25.5" x14ac:dyDescent="0.25">
      <c r="A33" s="64" t="s">
        <v>467</v>
      </c>
      <c r="B33" s="69" t="s">
        <v>43</v>
      </c>
      <c r="C33" s="69">
        <v>2</v>
      </c>
      <c r="D33" s="32" t="s">
        <v>422</v>
      </c>
      <c r="E33" s="33" t="s">
        <v>685</v>
      </c>
      <c r="F33" s="10" t="s">
        <v>475</v>
      </c>
      <c r="G33" s="151">
        <f>CENA!G24</f>
        <v>0</v>
      </c>
      <c r="H33" s="118">
        <f>J33+M33+[1]Sheet1!A33+[1]Sheet1!D33+[1]Sheet1!G33+[1]Sheet1!V33+[1]Sheet1!Y33+[1]Sheet1!AB33+[1]Sheet1!AE33+[1]Sheet1!AH33+[1]Sheet1!AK33+[1]Sheet1!AN33+[1]Sheet1!AQ33+[1]Sheet1!AT33+[1]Sheet1!AW33+[1]Sheet1!AZ33+[1]Sheet1!BC33+[1]Sheet1!BF33+[1]Sheet1!BI33+[1]Sheet1!BL33+[1]Sheet1!BO33+[1]Sheet1!BR33+[1]Sheet1!BU33+[1]Sheet1!BX33+[1]Sheet1!CA33+[1]Sheet1!CD33+[1]Sheet1!CG33+[1]Sheet1!CJ33+[1]Sheet1!CM33+[1]Sheet1!CP33+[1]Sheet1!CS33+[1]Sheet1!CV33+[1]Sheet1!CY33+[1]Sheet1!DB33+[1]Sheet1!DE33+[1]Sheet1!J33+[1]Sheet1!M33+[1]Sheet1!P33+[1]Sheet1!S33+[1]Sheet1!DH33</f>
        <v>0</v>
      </c>
      <c r="I33" s="118">
        <f>G33*H33</f>
        <v>0</v>
      </c>
      <c r="J33" s="60"/>
      <c r="K33" s="119">
        <f>$G33*J33</f>
        <v>0</v>
      </c>
      <c r="L33" s="121"/>
      <c r="M33" s="60"/>
      <c r="N33" s="119">
        <f>$G33*M33</f>
        <v>0</v>
      </c>
      <c r="O33" s="121"/>
    </row>
    <row r="34" spans="1:16" x14ac:dyDescent="0.25">
      <c r="A34" s="64" t="s">
        <v>468</v>
      </c>
      <c r="B34" s="69" t="s">
        <v>43</v>
      </c>
      <c r="C34" s="69">
        <v>3</v>
      </c>
      <c r="D34" s="32" t="s">
        <v>423</v>
      </c>
      <c r="E34" s="33" t="s">
        <v>687</v>
      </c>
      <c r="F34" s="10" t="s">
        <v>475</v>
      </c>
      <c r="G34" s="151">
        <f>CENA!G25</f>
        <v>0</v>
      </c>
      <c r="H34" s="118">
        <f>J34+M34+[1]Sheet1!A34+[1]Sheet1!D34+[1]Sheet1!G34+[1]Sheet1!V34+[1]Sheet1!Y34+[1]Sheet1!AB34+[1]Sheet1!AE34+[1]Sheet1!AH34+[1]Sheet1!AK34+[1]Sheet1!AN34+[1]Sheet1!AQ34+[1]Sheet1!AT34+[1]Sheet1!AW34+[1]Sheet1!AZ34+[1]Sheet1!BC34+[1]Sheet1!BF34+[1]Sheet1!BI34+[1]Sheet1!BL34+[1]Sheet1!BO34+[1]Sheet1!BR34+[1]Sheet1!BU34+[1]Sheet1!BX34+[1]Sheet1!CA34+[1]Sheet1!CD34+[1]Sheet1!CG34+[1]Sheet1!CJ34+[1]Sheet1!CM34+[1]Sheet1!CP34+[1]Sheet1!CS34+[1]Sheet1!CV34+[1]Sheet1!CY34+[1]Sheet1!DB34+[1]Sheet1!DE34+[1]Sheet1!J34+[1]Sheet1!M34+[1]Sheet1!P34+[1]Sheet1!S34+[1]Sheet1!DH34</f>
        <v>0</v>
      </c>
      <c r="I34" s="118">
        <f>G34*H34</f>
        <v>0</v>
      </c>
      <c r="J34" s="60"/>
      <c r="K34" s="119">
        <f>$G34*J34</f>
        <v>0</v>
      </c>
      <c r="L34" s="121"/>
      <c r="M34" s="60"/>
      <c r="N34" s="119">
        <f>$G34*M34</f>
        <v>0</v>
      </c>
      <c r="O34" s="121"/>
    </row>
    <row r="35" spans="1:16" ht="25.5" x14ac:dyDescent="0.25">
      <c r="A35" s="64" t="s">
        <v>469</v>
      </c>
      <c r="B35" s="69" t="s">
        <v>43</v>
      </c>
      <c r="C35" s="69">
        <v>4</v>
      </c>
      <c r="D35" s="32" t="s">
        <v>370</v>
      </c>
      <c r="E35" s="33" t="s">
        <v>688</v>
      </c>
      <c r="F35" s="10" t="s">
        <v>475</v>
      </c>
      <c r="G35" s="151">
        <f>CENA!G26</f>
        <v>0</v>
      </c>
      <c r="H35" s="118">
        <f>J35+M35+[1]Sheet1!A35+[1]Sheet1!D35+[1]Sheet1!G35+[1]Sheet1!V35+[1]Sheet1!Y35+[1]Sheet1!AB35+[1]Sheet1!AE35+[1]Sheet1!AH35+[1]Sheet1!AK35+[1]Sheet1!AN35+[1]Sheet1!AQ35+[1]Sheet1!AT35+[1]Sheet1!AW35+[1]Sheet1!AZ35+[1]Sheet1!BC35+[1]Sheet1!BF35+[1]Sheet1!BI35+[1]Sheet1!BL35+[1]Sheet1!BO35+[1]Sheet1!BR35+[1]Sheet1!BU35+[1]Sheet1!BX35+[1]Sheet1!CA35+[1]Sheet1!CD35+[1]Sheet1!CG35+[1]Sheet1!CJ35+[1]Sheet1!CM35+[1]Sheet1!CP35+[1]Sheet1!CS35+[1]Sheet1!CV35+[1]Sheet1!CY35+[1]Sheet1!DB35+[1]Sheet1!DE35+[1]Sheet1!J35+[1]Sheet1!M35+[1]Sheet1!P35+[1]Sheet1!S35+[1]Sheet1!DH35</f>
        <v>0</v>
      </c>
      <c r="I35" s="118">
        <f>G35*H35</f>
        <v>0</v>
      </c>
      <c r="J35" s="60"/>
      <c r="K35" s="119">
        <f>$G35*J35</f>
        <v>0</v>
      </c>
      <c r="L35" s="121"/>
      <c r="M35" s="60"/>
      <c r="N35" s="119">
        <f>$G35*M35</f>
        <v>0</v>
      </c>
      <c r="O35" s="121"/>
    </row>
    <row r="36" spans="1:16" ht="63.75" x14ac:dyDescent="0.25">
      <c r="A36" s="64" t="s">
        <v>470</v>
      </c>
      <c r="B36" s="69" t="s">
        <v>43</v>
      </c>
      <c r="C36" s="69">
        <v>5</v>
      </c>
      <c r="D36" s="6" t="s">
        <v>371</v>
      </c>
      <c r="E36" s="37" t="s">
        <v>515</v>
      </c>
      <c r="F36" s="12" t="s">
        <v>16</v>
      </c>
      <c r="G36" s="151" t="str">
        <f>CENA!G27</f>
        <v>/</v>
      </c>
      <c r="H36" s="118" t="s">
        <v>16</v>
      </c>
      <c r="I36" s="118" t="s">
        <v>16</v>
      </c>
      <c r="J36" s="60" t="s">
        <v>16</v>
      </c>
      <c r="K36" s="119" t="s">
        <v>16</v>
      </c>
      <c r="L36" s="121"/>
      <c r="M36" s="60" t="s">
        <v>16</v>
      </c>
      <c r="N36" s="119" t="s">
        <v>16</v>
      </c>
      <c r="O36" s="121"/>
    </row>
    <row r="37" spans="1:16" x14ac:dyDescent="0.25">
      <c r="A37" s="64" t="s">
        <v>175</v>
      </c>
      <c r="B37" s="73"/>
      <c r="C37" s="70" t="s">
        <v>22</v>
      </c>
      <c r="D37" s="6" t="s">
        <v>26</v>
      </c>
      <c r="E37" s="6" t="s">
        <v>26</v>
      </c>
      <c r="F37" s="12" t="s">
        <v>6</v>
      </c>
      <c r="G37" s="151">
        <f>CENA!G28</f>
        <v>0</v>
      </c>
      <c r="H37" s="118">
        <f>J37+M37+[1]Sheet1!A37+[1]Sheet1!D37+[1]Sheet1!G37+[1]Sheet1!V37+[1]Sheet1!Y37+[1]Sheet1!AB37+[1]Sheet1!AE37+[1]Sheet1!AH37+[1]Sheet1!AK37+[1]Sheet1!AN37+[1]Sheet1!AQ37+[1]Sheet1!AT37+[1]Sheet1!AW37+[1]Sheet1!AZ37+[1]Sheet1!BC37+[1]Sheet1!BF37+[1]Sheet1!BI37+[1]Sheet1!BL37+[1]Sheet1!BO37+[1]Sheet1!BR37+[1]Sheet1!BU37+[1]Sheet1!BX37+[1]Sheet1!CA37+[1]Sheet1!CD37+[1]Sheet1!CG37+[1]Sheet1!CJ37+[1]Sheet1!CM37+[1]Sheet1!CP37+[1]Sheet1!CS37+[1]Sheet1!CV37+[1]Sheet1!CY37+[1]Sheet1!DB37+[1]Sheet1!DE37+[1]Sheet1!J37+[1]Sheet1!M37+[1]Sheet1!P37+[1]Sheet1!S37+[1]Sheet1!DH37</f>
        <v>0</v>
      </c>
      <c r="I37" s="118">
        <f t="shared" ref="I37:I47" si="1">G37*H37</f>
        <v>0</v>
      </c>
      <c r="J37" s="60"/>
      <c r="K37" s="119">
        <f t="shared" ref="K37:K47" si="2">$G37*J37</f>
        <v>0</v>
      </c>
      <c r="L37" s="121"/>
      <c r="M37" s="60"/>
      <c r="N37" s="119">
        <f t="shared" ref="N37:N47" si="3">$G37*M37</f>
        <v>0</v>
      </c>
      <c r="O37" s="121"/>
    </row>
    <row r="38" spans="1:16" x14ac:dyDescent="0.25">
      <c r="A38" s="64" t="s">
        <v>176</v>
      </c>
      <c r="B38" s="73"/>
      <c r="C38" s="70" t="s">
        <v>49</v>
      </c>
      <c r="D38" s="6" t="s">
        <v>27</v>
      </c>
      <c r="E38" s="6" t="s">
        <v>27</v>
      </c>
      <c r="F38" s="12" t="s">
        <v>6</v>
      </c>
      <c r="G38" s="151">
        <f>CENA!G29</f>
        <v>0</v>
      </c>
      <c r="H38" s="118">
        <f>J38+M38+[1]Sheet1!A38+[1]Sheet1!D38+[1]Sheet1!G38+[1]Sheet1!V38+[1]Sheet1!Y38+[1]Sheet1!AB38+[1]Sheet1!AE38+[1]Sheet1!AH38+[1]Sheet1!AK38+[1]Sheet1!AN38+[1]Sheet1!AQ38+[1]Sheet1!AT38+[1]Sheet1!AW38+[1]Sheet1!AZ38+[1]Sheet1!BC38+[1]Sheet1!BF38+[1]Sheet1!BI38+[1]Sheet1!BL38+[1]Sheet1!BO38+[1]Sheet1!BR38+[1]Sheet1!BU38+[1]Sheet1!BX38+[1]Sheet1!CA38+[1]Sheet1!CD38+[1]Sheet1!CG38+[1]Sheet1!CJ38+[1]Sheet1!CM38+[1]Sheet1!CP38+[1]Sheet1!CS38+[1]Sheet1!CV38+[1]Sheet1!CY38+[1]Sheet1!DB38+[1]Sheet1!DE38+[1]Sheet1!J38+[1]Sheet1!M38+[1]Sheet1!P38+[1]Sheet1!S38+[1]Sheet1!DH38</f>
        <v>0</v>
      </c>
      <c r="I38" s="118">
        <f t="shared" si="1"/>
        <v>0</v>
      </c>
      <c r="J38" s="60"/>
      <c r="K38" s="119">
        <f t="shared" si="2"/>
        <v>0</v>
      </c>
      <c r="L38" s="121"/>
      <c r="M38" s="60"/>
      <c r="N38" s="119">
        <f t="shared" si="3"/>
        <v>0</v>
      </c>
      <c r="O38" s="121"/>
    </row>
    <row r="39" spans="1:16" x14ac:dyDescent="0.25">
      <c r="A39" s="64" t="s">
        <v>177</v>
      </c>
      <c r="B39" s="73"/>
      <c r="C39" s="70" t="s">
        <v>50</v>
      </c>
      <c r="D39" s="6" t="s">
        <v>28</v>
      </c>
      <c r="E39" s="6" t="s">
        <v>28</v>
      </c>
      <c r="F39" s="12" t="s">
        <v>6</v>
      </c>
      <c r="G39" s="151">
        <f>CENA!G30</f>
        <v>0</v>
      </c>
      <c r="H39" s="118">
        <f>J39+M39+[1]Sheet1!A39+[1]Sheet1!D39+[1]Sheet1!G39+[1]Sheet1!V39+[1]Sheet1!Y39+[1]Sheet1!AB39+[1]Sheet1!AE39+[1]Sheet1!AH39+[1]Sheet1!AK39+[1]Sheet1!AN39+[1]Sheet1!AQ39+[1]Sheet1!AT39+[1]Sheet1!AW39+[1]Sheet1!AZ39+[1]Sheet1!BC39+[1]Sheet1!BF39+[1]Sheet1!BI39+[1]Sheet1!BL39+[1]Sheet1!BO39+[1]Sheet1!BR39+[1]Sheet1!BU39+[1]Sheet1!BX39+[1]Sheet1!CA39+[1]Sheet1!CD39+[1]Sheet1!CG39+[1]Sheet1!CJ39+[1]Sheet1!CM39+[1]Sheet1!CP39+[1]Sheet1!CS39+[1]Sheet1!CV39+[1]Sheet1!CY39+[1]Sheet1!DB39+[1]Sheet1!DE39+[1]Sheet1!J39+[1]Sheet1!M39+[1]Sheet1!P39+[1]Sheet1!S39+[1]Sheet1!DH39</f>
        <v>0</v>
      </c>
      <c r="I39" s="118">
        <f t="shared" si="1"/>
        <v>0</v>
      </c>
      <c r="J39" s="60"/>
      <c r="K39" s="119">
        <f t="shared" si="2"/>
        <v>0</v>
      </c>
      <c r="L39" s="121"/>
      <c r="M39" s="60"/>
      <c r="N39" s="119">
        <f t="shared" si="3"/>
        <v>0</v>
      </c>
      <c r="O39" s="121"/>
    </row>
    <row r="40" spans="1:16" x14ac:dyDescent="0.25">
      <c r="A40" s="64" t="s">
        <v>178</v>
      </c>
      <c r="B40" s="73"/>
      <c r="C40" s="70" t="s">
        <v>23</v>
      </c>
      <c r="D40" s="6" t="s">
        <v>29</v>
      </c>
      <c r="E40" s="6" t="s">
        <v>29</v>
      </c>
      <c r="F40" s="12" t="s">
        <v>6</v>
      </c>
      <c r="G40" s="151">
        <f>CENA!G31</f>
        <v>0</v>
      </c>
      <c r="H40" s="118">
        <f>J40+M40+[1]Sheet1!A40+[1]Sheet1!D40+[1]Sheet1!G40+[1]Sheet1!V40+[1]Sheet1!Y40+[1]Sheet1!AB40+[1]Sheet1!AE40+[1]Sheet1!AH40+[1]Sheet1!AK40+[1]Sheet1!AN40+[1]Sheet1!AQ40+[1]Sheet1!AT40+[1]Sheet1!AW40+[1]Sheet1!AZ40+[1]Sheet1!BC40+[1]Sheet1!BF40+[1]Sheet1!BI40+[1]Sheet1!BL40+[1]Sheet1!BO40+[1]Sheet1!BR40+[1]Sheet1!BU40+[1]Sheet1!BX40+[1]Sheet1!CA40+[1]Sheet1!CD40+[1]Sheet1!CG40+[1]Sheet1!CJ40+[1]Sheet1!CM40+[1]Sheet1!CP40+[1]Sheet1!CS40+[1]Sheet1!CV40+[1]Sheet1!CY40+[1]Sheet1!DB40+[1]Sheet1!DE40+[1]Sheet1!J40+[1]Sheet1!M40+[1]Sheet1!P40+[1]Sheet1!S40+[1]Sheet1!DH40</f>
        <v>0</v>
      </c>
      <c r="I40" s="118">
        <f t="shared" si="1"/>
        <v>0</v>
      </c>
      <c r="J40" s="60"/>
      <c r="K40" s="119">
        <f t="shared" si="2"/>
        <v>0</v>
      </c>
      <c r="L40" s="121"/>
      <c r="M40" s="60"/>
      <c r="N40" s="119">
        <f t="shared" si="3"/>
        <v>0</v>
      </c>
      <c r="O40" s="121"/>
    </row>
    <row r="41" spans="1:16" x14ac:dyDescent="0.25">
      <c r="A41" s="64" t="s">
        <v>179</v>
      </c>
      <c r="B41" s="73"/>
      <c r="C41" s="70" t="s">
        <v>52</v>
      </c>
      <c r="D41" s="6" t="s">
        <v>30</v>
      </c>
      <c r="E41" s="6" t="s">
        <v>30</v>
      </c>
      <c r="F41" s="12" t="s">
        <v>6</v>
      </c>
      <c r="G41" s="151">
        <f>CENA!G32</f>
        <v>0</v>
      </c>
      <c r="H41" s="118">
        <f>J41+M41+[1]Sheet1!A41+[1]Sheet1!D41+[1]Sheet1!G41+[1]Sheet1!V41+[1]Sheet1!Y41+[1]Sheet1!AB41+[1]Sheet1!AE41+[1]Sheet1!AH41+[1]Sheet1!AK41+[1]Sheet1!AN41+[1]Sheet1!AQ41+[1]Sheet1!AT41+[1]Sheet1!AW41+[1]Sheet1!AZ41+[1]Sheet1!BC41+[1]Sheet1!BF41+[1]Sheet1!BI41+[1]Sheet1!BL41+[1]Sheet1!BO41+[1]Sheet1!BR41+[1]Sheet1!BU41+[1]Sheet1!BX41+[1]Sheet1!CA41+[1]Sheet1!CD41+[1]Sheet1!CG41+[1]Sheet1!CJ41+[1]Sheet1!CM41+[1]Sheet1!CP41+[1]Sheet1!CS41+[1]Sheet1!CV41+[1]Sheet1!CY41+[1]Sheet1!DB41+[1]Sheet1!DE41+[1]Sheet1!J41+[1]Sheet1!M41+[1]Sheet1!P41+[1]Sheet1!S41+[1]Sheet1!DH41</f>
        <v>0</v>
      </c>
      <c r="I41" s="118">
        <f t="shared" si="1"/>
        <v>0</v>
      </c>
      <c r="J41" s="60"/>
      <c r="K41" s="119">
        <f t="shared" si="2"/>
        <v>0</v>
      </c>
      <c r="L41" s="121"/>
      <c r="M41" s="60"/>
      <c r="N41" s="119">
        <f t="shared" si="3"/>
        <v>0</v>
      </c>
      <c r="O41" s="121"/>
    </row>
    <row r="42" spans="1:16" x14ac:dyDescent="0.25">
      <c r="A42" s="64" t="s">
        <v>180</v>
      </c>
      <c r="B42" s="73"/>
      <c r="C42" s="70" t="s">
        <v>24</v>
      </c>
      <c r="D42" s="6" t="s">
        <v>31</v>
      </c>
      <c r="E42" s="6" t="s">
        <v>31</v>
      </c>
      <c r="F42" s="12" t="s">
        <v>6</v>
      </c>
      <c r="G42" s="151">
        <f>CENA!G33</f>
        <v>0</v>
      </c>
      <c r="H42" s="118">
        <f>J42+M42+[1]Sheet1!A42+[1]Sheet1!D42+[1]Sheet1!G42+[1]Sheet1!V42+[1]Sheet1!Y42+[1]Sheet1!AB42+[1]Sheet1!AE42+[1]Sheet1!AH42+[1]Sheet1!AK42+[1]Sheet1!AN42+[1]Sheet1!AQ42+[1]Sheet1!AT42+[1]Sheet1!AW42+[1]Sheet1!AZ42+[1]Sheet1!BC42+[1]Sheet1!BF42+[1]Sheet1!BI42+[1]Sheet1!BL42+[1]Sheet1!BO42+[1]Sheet1!BR42+[1]Sheet1!BU42+[1]Sheet1!BX42+[1]Sheet1!CA42+[1]Sheet1!CD42+[1]Sheet1!CG42+[1]Sheet1!CJ42+[1]Sheet1!CM42+[1]Sheet1!CP42+[1]Sheet1!CS42+[1]Sheet1!CV42+[1]Sheet1!CY42+[1]Sheet1!DB42+[1]Sheet1!DE42+[1]Sheet1!J42+[1]Sheet1!M42+[1]Sheet1!P42+[1]Sheet1!S42+[1]Sheet1!DH42</f>
        <v>0</v>
      </c>
      <c r="I42" s="118">
        <f t="shared" si="1"/>
        <v>0</v>
      </c>
      <c r="J42" s="60"/>
      <c r="K42" s="119">
        <f t="shared" si="2"/>
        <v>0</v>
      </c>
      <c r="L42" s="121"/>
      <c r="M42" s="60"/>
      <c r="N42" s="119">
        <f t="shared" si="3"/>
        <v>0</v>
      </c>
      <c r="O42" s="121"/>
    </row>
    <row r="43" spans="1:16" x14ac:dyDescent="0.25">
      <c r="A43" s="64" t="s">
        <v>471</v>
      </c>
      <c r="B43" s="69" t="s">
        <v>43</v>
      </c>
      <c r="C43" s="69">
        <v>6</v>
      </c>
      <c r="D43" s="34" t="s">
        <v>424</v>
      </c>
      <c r="E43" s="36" t="s">
        <v>689</v>
      </c>
      <c r="F43" s="12" t="s">
        <v>475</v>
      </c>
      <c r="G43" s="151">
        <f>CENA!G34</f>
        <v>0</v>
      </c>
      <c r="H43" s="118">
        <f>J43+M43+[1]Sheet1!A43+[1]Sheet1!D43+[1]Sheet1!G43+[1]Sheet1!V43+[1]Sheet1!Y43+[1]Sheet1!AB43+[1]Sheet1!AE43+[1]Sheet1!AH43+[1]Sheet1!AK43+[1]Sheet1!AN43+[1]Sheet1!AQ43+[1]Sheet1!AT43+[1]Sheet1!AW43+[1]Sheet1!AZ43+[1]Sheet1!BC43+[1]Sheet1!BF43+[1]Sheet1!BI43+[1]Sheet1!BL43+[1]Sheet1!BO43+[1]Sheet1!BR43+[1]Sheet1!BU43+[1]Sheet1!BX43+[1]Sheet1!CA43+[1]Sheet1!CD43+[1]Sheet1!CG43+[1]Sheet1!CJ43+[1]Sheet1!CM43+[1]Sheet1!CP43+[1]Sheet1!CS43+[1]Sheet1!CV43+[1]Sheet1!CY43+[1]Sheet1!DB43+[1]Sheet1!DE43+[1]Sheet1!J43+[1]Sheet1!M43+[1]Sheet1!P43+[1]Sheet1!S43+[1]Sheet1!DH43</f>
        <v>0</v>
      </c>
      <c r="I43" s="118">
        <f t="shared" si="1"/>
        <v>0</v>
      </c>
      <c r="J43" s="60"/>
      <c r="K43" s="119">
        <f t="shared" si="2"/>
        <v>0</v>
      </c>
      <c r="L43" s="121"/>
      <c r="M43" s="60"/>
      <c r="N43" s="119">
        <f t="shared" si="3"/>
        <v>0</v>
      </c>
      <c r="O43" s="121"/>
    </row>
    <row r="44" spans="1:16" ht="25.5" x14ac:dyDescent="0.25">
      <c r="A44" s="64" t="s">
        <v>472</v>
      </c>
      <c r="B44" s="69" t="s">
        <v>43</v>
      </c>
      <c r="C44" s="69">
        <v>7</v>
      </c>
      <c r="D44" s="32" t="s">
        <v>372</v>
      </c>
      <c r="E44" s="32" t="s">
        <v>516</v>
      </c>
      <c r="F44" s="12" t="s">
        <v>4</v>
      </c>
      <c r="G44" s="151">
        <f>CENA!G35</f>
        <v>0</v>
      </c>
      <c r="H44" s="118">
        <f>J44+M44+[1]Sheet1!A44+[1]Sheet1!D44+[1]Sheet1!G44+[1]Sheet1!V44+[1]Sheet1!Y44+[1]Sheet1!AB44+[1]Sheet1!AE44+[1]Sheet1!AH44+[1]Sheet1!AK44+[1]Sheet1!AN44+[1]Sheet1!AQ44+[1]Sheet1!AT44+[1]Sheet1!AW44+[1]Sheet1!AZ44+[1]Sheet1!BC44+[1]Sheet1!BF44+[1]Sheet1!BI44+[1]Sheet1!BL44+[1]Sheet1!BO44+[1]Sheet1!BR44+[1]Sheet1!BU44+[1]Sheet1!BX44+[1]Sheet1!CA44+[1]Sheet1!CD44+[1]Sheet1!CG44+[1]Sheet1!CJ44+[1]Sheet1!CM44+[1]Sheet1!CP44+[1]Sheet1!CS44+[1]Sheet1!CV44+[1]Sheet1!CY44+[1]Sheet1!DB44+[1]Sheet1!DE44+[1]Sheet1!J44+[1]Sheet1!M44+[1]Sheet1!P44+[1]Sheet1!S44+[1]Sheet1!DH44</f>
        <v>960</v>
      </c>
      <c r="I44" s="118">
        <f t="shared" si="1"/>
        <v>0</v>
      </c>
      <c r="J44" s="60">
        <v>960</v>
      </c>
      <c r="K44" s="119">
        <f t="shared" si="2"/>
        <v>0</v>
      </c>
      <c r="L44" s="121"/>
      <c r="M44" s="60"/>
      <c r="N44" s="119">
        <f t="shared" si="3"/>
        <v>0</v>
      </c>
      <c r="O44" s="121"/>
    </row>
    <row r="45" spans="1:16" ht="25.5" x14ac:dyDescent="0.25">
      <c r="A45" s="64" t="s">
        <v>473</v>
      </c>
      <c r="B45" s="69" t="s">
        <v>43</v>
      </c>
      <c r="C45" s="69">
        <v>8</v>
      </c>
      <c r="D45" s="32" t="s">
        <v>373</v>
      </c>
      <c r="E45" s="33" t="s">
        <v>517</v>
      </c>
      <c r="F45" s="12" t="s">
        <v>4</v>
      </c>
      <c r="G45" s="151">
        <f>CENA!G36</f>
        <v>0</v>
      </c>
      <c r="H45" s="118">
        <f>J45+M45+[1]Sheet1!A45+[1]Sheet1!D45+[1]Sheet1!G45+[1]Sheet1!V45+[1]Sheet1!Y45+[1]Sheet1!AB45+[1]Sheet1!AE45+[1]Sheet1!AH45+[1]Sheet1!AK45+[1]Sheet1!AN45+[1]Sheet1!AQ45+[1]Sheet1!AT45+[1]Sheet1!AW45+[1]Sheet1!AZ45+[1]Sheet1!BC45+[1]Sheet1!BF45+[1]Sheet1!BI45+[1]Sheet1!BL45+[1]Sheet1!BO45+[1]Sheet1!BR45+[1]Sheet1!BU45+[1]Sheet1!BX45+[1]Sheet1!CA45+[1]Sheet1!CD45+[1]Sheet1!CG45+[1]Sheet1!CJ45+[1]Sheet1!CM45+[1]Sheet1!CP45+[1]Sheet1!CS45+[1]Sheet1!CV45+[1]Sheet1!CY45+[1]Sheet1!DB45+[1]Sheet1!DE45+[1]Sheet1!J45+[1]Sheet1!M45+[1]Sheet1!P45+[1]Sheet1!S45+[1]Sheet1!DH45</f>
        <v>5760</v>
      </c>
      <c r="I45" s="118">
        <f t="shared" si="1"/>
        <v>0</v>
      </c>
      <c r="J45" s="60">
        <v>4320</v>
      </c>
      <c r="K45" s="119">
        <f t="shared" si="2"/>
        <v>0</v>
      </c>
      <c r="L45" s="121"/>
      <c r="M45" s="60">
        <v>1440</v>
      </c>
      <c r="N45" s="119">
        <f t="shared" si="3"/>
        <v>0</v>
      </c>
      <c r="O45" s="121"/>
    </row>
    <row r="46" spans="1:16" ht="25.5" x14ac:dyDescent="0.25">
      <c r="A46" s="64" t="s">
        <v>474</v>
      </c>
      <c r="B46" s="69" t="s">
        <v>43</v>
      </c>
      <c r="C46" s="69">
        <v>9</v>
      </c>
      <c r="D46" s="35" t="s">
        <v>374</v>
      </c>
      <c r="E46" s="15" t="s">
        <v>518</v>
      </c>
      <c r="F46" s="10" t="s">
        <v>4</v>
      </c>
      <c r="G46" s="151">
        <f>CENA!G37</f>
        <v>0</v>
      </c>
      <c r="H46" s="118">
        <f>J46+M46+[1]Sheet1!A46+[1]Sheet1!D46+[1]Sheet1!G46+[1]Sheet1!V46+[1]Sheet1!Y46+[1]Sheet1!AB46+[1]Sheet1!AE46+[1]Sheet1!AH46+[1]Sheet1!AK46+[1]Sheet1!AN46+[1]Sheet1!AQ46+[1]Sheet1!AT46+[1]Sheet1!AW46+[1]Sheet1!AZ46+[1]Sheet1!BC46+[1]Sheet1!BF46+[1]Sheet1!BI46+[1]Sheet1!BL46+[1]Sheet1!BO46+[1]Sheet1!BR46+[1]Sheet1!BU46+[1]Sheet1!BX46+[1]Sheet1!CA46+[1]Sheet1!CD46+[1]Sheet1!CG46+[1]Sheet1!CJ46+[1]Sheet1!CM46+[1]Sheet1!CP46+[1]Sheet1!CS46+[1]Sheet1!CV46+[1]Sheet1!CY46+[1]Sheet1!DB46+[1]Sheet1!DE46+[1]Sheet1!J46+[1]Sheet1!M46+[1]Sheet1!P46+[1]Sheet1!S46+[1]Sheet1!DH46</f>
        <v>1575</v>
      </c>
      <c r="I46" s="118">
        <f t="shared" si="1"/>
        <v>0</v>
      </c>
      <c r="J46" s="60">
        <v>775</v>
      </c>
      <c r="K46" s="119">
        <f t="shared" si="2"/>
        <v>0</v>
      </c>
      <c r="L46" s="121"/>
      <c r="M46" s="60">
        <v>800</v>
      </c>
      <c r="N46" s="119">
        <f t="shared" si="3"/>
        <v>0</v>
      </c>
      <c r="O46" s="121"/>
    </row>
    <row r="47" spans="1:16" ht="25.5" x14ac:dyDescent="0.25">
      <c r="A47" s="64" t="s">
        <v>181</v>
      </c>
      <c r="B47" s="69" t="s">
        <v>43</v>
      </c>
      <c r="C47" s="69">
        <v>10</v>
      </c>
      <c r="D47" s="35" t="s">
        <v>375</v>
      </c>
      <c r="E47" s="15" t="s">
        <v>519</v>
      </c>
      <c r="F47" s="10" t="s">
        <v>4</v>
      </c>
      <c r="G47" s="151">
        <f>CENA!G38</f>
        <v>0</v>
      </c>
      <c r="H47" s="118">
        <f>J47+M47+[1]Sheet1!A47+[1]Sheet1!D47+[1]Sheet1!G47+[1]Sheet1!V47+[1]Sheet1!Y47+[1]Sheet1!AB47+[1]Sheet1!AE47+[1]Sheet1!AH47+[1]Sheet1!AK47+[1]Sheet1!AN47+[1]Sheet1!AQ47+[1]Sheet1!AT47+[1]Sheet1!AW47+[1]Sheet1!AZ47+[1]Sheet1!BC47+[1]Sheet1!BF47+[1]Sheet1!BI47+[1]Sheet1!BL47+[1]Sheet1!BO47+[1]Sheet1!BR47+[1]Sheet1!BU47+[1]Sheet1!BX47+[1]Sheet1!CA47+[1]Sheet1!CD47+[1]Sheet1!CG47+[1]Sheet1!CJ47+[1]Sheet1!CM47+[1]Sheet1!CP47+[1]Sheet1!CS47+[1]Sheet1!CV47+[1]Sheet1!CY47+[1]Sheet1!DB47+[1]Sheet1!DE47+[1]Sheet1!J47+[1]Sheet1!M47+[1]Sheet1!P47+[1]Sheet1!S47+[1]Sheet1!DH47</f>
        <v>165</v>
      </c>
      <c r="I47" s="118">
        <f t="shared" si="1"/>
        <v>0</v>
      </c>
      <c r="J47" s="60">
        <v>80</v>
      </c>
      <c r="K47" s="119">
        <f t="shared" si="2"/>
        <v>0</v>
      </c>
      <c r="L47" s="121"/>
      <c r="M47" s="60">
        <v>85</v>
      </c>
      <c r="N47" s="119">
        <f t="shared" si="3"/>
        <v>0</v>
      </c>
      <c r="O47" s="121"/>
    </row>
    <row r="48" spans="1:16" s="52" customFormat="1" x14ac:dyDescent="0.25">
      <c r="A48" s="67"/>
      <c r="B48" s="71"/>
      <c r="C48" s="71"/>
      <c r="D48" s="51"/>
      <c r="E48" s="51"/>
      <c r="F48" s="53"/>
      <c r="G48" s="152"/>
      <c r="H48" s="62"/>
      <c r="I48" s="62"/>
      <c r="J48" s="62"/>
      <c r="K48" s="62"/>
      <c r="L48" s="62"/>
      <c r="M48" s="62"/>
      <c r="N48" s="62"/>
      <c r="O48" s="62"/>
      <c r="P48" s="111"/>
    </row>
    <row r="49" spans="1:16" ht="38.25" x14ac:dyDescent="0.25">
      <c r="A49" s="136" t="s">
        <v>182</v>
      </c>
      <c r="B49" s="137" t="s">
        <v>40</v>
      </c>
      <c r="C49" s="137"/>
      <c r="D49" s="138" t="s">
        <v>419</v>
      </c>
      <c r="E49" s="138" t="s">
        <v>509</v>
      </c>
      <c r="F49" s="139"/>
      <c r="G49" s="153"/>
      <c r="H49" s="60"/>
      <c r="I49" s="60"/>
      <c r="J49" s="60"/>
      <c r="K49" s="60"/>
      <c r="L49" s="60"/>
      <c r="M49" s="60"/>
      <c r="N49" s="60"/>
      <c r="O49" s="60"/>
    </row>
    <row r="50" spans="1:16" ht="25.5" x14ac:dyDescent="0.25">
      <c r="A50" s="64" t="s">
        <v>183</v>
      </c>
      <c r="B50" s="69" t="s">
        <v>40</v>
      </c>
      <c r="C50" s="69">
        <v>1</v>
      </c>
      <c r="D50" s="15" t="s">
        <v>376</v>
      </c>
      <c r="E50" s="15" t="s">
        <v>487</v>
      </c>
      <c r="F50" s="10" t="s">
        <v>475</v>
      </c>
      <c r="G50" s="151">
        <f>CENA!G41</f>
        <v>0</v>
      </c>
      <c r="H50" s="118">
        <f>J50+M50+[1]Sheet1!A50+[1]Sheet1!D50+[1]Sheet1!G50+[1]Sheet1!V50+[1]Sheet1!Y50+[1]Sheet1!AB50+[1]Sheet1!AE50+[1]Sheet1!AH50+[1]Sheet1!AK50+[1]Sheet1!AN50+[1]Sheet1!AQ50+[1]Sheet1!AT50+[1]Sheet1!AW50+[1]Sheet1!AZ50+[1]Sheet1!BC50+[1]Sheet1!BF50+[1]Sheet1!BI50+[1]Sheet1!BL50+[1]Sheet1!BO50+[1]Sheet1!BR50+[1]Sheet1!BU50+[1]Sheet1!BX50+[1]Sheet1!CA50+[1]Sheet1!CD50+[1]Sheet1!CG50+[1]Sheet1!CJ50+[1]Sheet1!CM50+[1]Sheet1!CP50+[1]Sheet1!CS50+[1]Sheet1!CV50+[1]Sheet1!CY50+[1]Sheet1!DB50+[1]Sheet1!DE50+[1]Sheet1!J50+[1]Sheet1!M50+[1]Sheet1!P50+[1]Sheet1!S50+[1]Sheet1!DH50</f>
        <v>2880</v>
      </c>
      <c r="I50" s="118">
        <f>G50*H50</f>
        <v>0</v>
      </c>
      <c r="J50" s="60">
        <v>640</v>
      </c>
      <c r="K50" s="119">
        <f>$G50*J50</f>
        <v>0</v>
      </c>
      <c r="L50" s="120"/>
      <c r="M50" s="60">
        <v>2240</v>
      </c>
      <c r="N50" s="119">
        <f>$G50*M50</f>
        <v>0</v>
      </c>
      <c r="O50" s="120"/>
    </row>
    <row r="51" spans="1:16" x14ac:dyDescent="0.25">
      <c r="A51" s="64" t="s">
        <v>184</v>
      </c>
      <c r="B51" s="69" t="s">
        <v>40</v>
      </c>
      <c r="C51" s="69">
        <v>3</v>
      </c>
      <c r="D51" s="15" t="s">
        <v>853</v>
      </c>
      <c r="E51" s="15" t="s">
        <v>854</v>
      </c>
      <c r="F51" s="10" t="s">
        <v>475</v>
      </c>
      <c r="G51" s="151">
        <f>CENA!G42</f>
        <v>0</v>
      </c>
      <c r="H51" s="118">
        <f>J51+M51+[1]Sheet1!A51+[1]Sheet1!D51+[1]Sheet1!G51+[1]Sheet1!V51+[1]Sheet1!Y51+[1]Sheet1!AB51+[1]Sheet1!AE51+[1]Sheet1!AH51+[1]Sheet1!AK51+[1]Sheet1!AN51+[1]Sheet1!AQ51+[1]Sheet1!AT51+[1]Sheet1!AW51+[1]Sheet1!AZ51+[1]Sheet1!BC51+[1]Sheet1!BF51+[1]Sheet1!BI51+[1]Sheet1!BL51+[1]Sheet1!BO51+[1]Sheet1!BR51+[1]Sheet1!BU51+[1]Sheet1!BX51+[1]Sheet1!CA51+[1]Sheet1!CD51+[1]Sheet1!CG51+[1]Sheet1!CJ51+[1]Sheet1!CM51+[1]Sheet1!CP51+[1]Sheet1!CS51+[1]Sheet1!CV51+[1]Sheet1!CY51+[1]Sheet1!DB51+[1]Sheet1!DE51+[1]Sheet1!J51+[1]Sheet1!M51+[1]Sheet1!P51+[1]Sheet1!S51+[1]Sheet1!DH51</f>
        <v>0</v>
      </c>
      <c r="I51" s="118">
        <f>G51*H51</f>
        <v>0</v>
      </c>
      <c r="J51" s="60"/>
      <c r="K51" s="119">
        <f>$G51*J51</f>
        <v>0</v>
      </c>
      <c r="L51" s="120"/>
      <c r="M51" s="60"/>
      <c r="N51" s="119">
        <f>$G51*M51</f>
        <v>0</v>
      </c>
      <c r="O51" s="120"/>
    </row>
    <row r="52" spans="1:16" x14ac:dyDescent="0.25">
      <c r="A52" s="64" t="s">
        <v>185</v>
      </c>
      <c r="B52" s="69" t="s">
        <v>40</v>
      </c>
      <c r="C52" s="69">
        <v>2</v>
      </c>
      <c r="D52" s="36" t="s">
        <v>425</v>
      </c>
      <c r="E52" s="36" t="s">
        <v>488</v>
      </c>
      <c r="F52" s="10" t="s">
        <v>475</v>
      </c>
      <c r="G52" s="151">
        <f>CENA!G43</f>
        <v>0</v>
      </c>
      <c r="H52" s="118">
        <f>J52+M52+[1]Sheet1!A52+[1]Sheet1!D52+[1]Sheet1!G52+[1]Sheet1!V52+[1]Sheet1!Y52+[1]Sheet1!AB52+[1]Sheet1!AE52+[1]Sheet1!AH52+[1]Sheet1!AK52+[1]Sheet1!AN52+[1]Sheet1!AQ52+[1]Sheet1!AT52+[1]Sheet1!AW52+[1]Sheet1!AZ52+[1]Sheet1!BC52+[1]Sheet1!BF52+[1]Sheet1!BI52+[1]Sheet1!BL52+[1]Sheet1!BO52+[1]Sheet1!BR52+[1]Sheet1!BU52+[1]Sheet1!BX52+[1]Sheet1!CA52+[1]Sheet1!CD52+[1]Sheet1!CG52+[1]Sheet1!CJ52+[1]Sheet1!CM52+[1]Sheet1!CP52+[1]Sheet1!CS52+[1]Sheet1!CV52+[1]Sheet1!CY52+[1]Sheet1!DB52+[1]Sheet1!DE52+[1]Sheet1!J52+[1]Sheet1!M52+[1]Sheet1!P52+[1]Sheet1!S52+[1]Sheet1!DH52</f>
        <v>29</v>
      </c>
      <c r="I52" s="118">
        <f>G52*H52</f>
        <v>0</v>
      </c>
      <c r="J52" s="60"/>
      <c r="K52" s="119">
        <f>$G52*J52</f>
        <v>0</v>
      </c>
      <c r="L52" s="120"/>
      <c r="M52" s="60">
        <v>29</v>
      </c>
      <c r="N52" s="119">
        <f>$G52*M52</f>
        <v>0</v>
      </c>
      <c r="O52" s="120"/>
    </row>
    <row r="53" spans="1:16" ht="38.25" x14ac:dyDescent="0.25">
      <c r="A53" s="64" t="s">
        <v>186</v>
      </c>
      <c r="B53" s="69" t="s">
        <v>40</v>
      </c>
      <c r="C53" s="69">
        <v>4</v>
      </c>
      <c r="D53" s="6" t="s">
        <v>420</v>
      </c>
      <c r="E53" s="6" t="s">
        <v>489</v>
      </c>
      <c r="F53" s="10" t="s">
        <v>7</v>
      </c>
      <c r="G53" s="151">
        <f>CENA!G44</f>
        <v>0</v>
      </c>
      <c r="H53" s="118">
        <f>J53+M53+[1]Sheet1!A53+[1]Sheet1!D53+[1]Sheet1!G53+[1]Sheet1!V53+[1]Sheet1!Y53+[1]Sheet1!AB53+[1]Sheet1!AE53+[1]Sheet1!AH53+[1]Sheet1!AK53+[1]Sheet1!AN53+[1]Sheet1!AQ53+[1]Sheet1!AT53+[1]Sheet1!AW53+[1]Sheet1!AZ53+[1]Sheet1!BC53+[1]Sheet1!BF53+[1]Sheet1!BI53+[1]Sheet1!BL53+[1]Sheet1!BO53+[1]Sheet1!BR53+[1]Sheet1!BU53+[1]Sheet1!BX53+[1]Sheet1!CA53+[1]Sheet1!CD53+[1]Sheet1!CG53+[1]Sheet1!CJ53+[1]Sheet1!CM53+[1]Sheet1!CP53+[1]Sheet1!CS53+[1]Sheet1!CV53+[1]Sheet1!CY53+[1]Sheet1!DB53+[1]Sheet1!DE53+[1]Sheet1!J53+[1]Sheet1!M53+[1]Sheet1!P53+[1]Sheet1!S53+[1]Sheet1!DH53</f>
        <v>225</v>
      </c>
      <c r="I53" s="118">
        <f>G53*H53</f>
        <v>0</v>
      </c>
      <c r="J53" s="60">
        <v>75</v>
      </c>
      <c r="K53" s="119">
        <f>$G53*J53</f>
        <v>0</v>
      </c>
      <c r="L53" s="120"/>
      <c r="M53" s="60">
        <v>150</v>
      </c>
      <c r="N53" s="119">
        <f>$G53*M53</f>
        <v>0</v>
      </c>
      <c r="O53" s="120"/>
    </row>
    <row r="54" spans="1:16" ht="25.5" x14ac:dyDescent="0.25">
      <c r="A54" s="64" t="s">
        <v>187</v>
      </c>
      <c r="B54" s="69" t="s">
        <v>40</v>
      </c>
      <c r="C54" s="69">
        <v>5</v>
      </c>
      <c r="D54" s="37" t="s">
        <v>377</v>
      </c>
      <c r="E54" s="37" t="s">
        <v>490</v>
      </c>
      <c r="F54" s="10" t="s">
        <v>16</v>
      </c>
      <c r="G54" s="151" t="str">
        <f>CENA!G45</f>
        <v>/</v>
      </c>
      <c r="H54" s="118" t="s">
        <v>16</v>
      </c>
      <c r="I54" s="118" t="s">
        <v>16</v>
      </c>
      <c r="J54" s="60" t="s">
        <v>16</v>
      </c>
      <c r="K54" s="119" t="s">
        <v>16</v>
      </c>
      <c r="L54" s="120"/>
      <c r="M54" s="60" t="s">
        <v>16</v>
      </c>
      <c r="N54" s="119" t="s">
        <v>16</v>
      </c>
      <c r="O54" s="120"/>
    </row>
    <row r="55" spans="1:16" x14ac:dyDescent="0.25">
      <c r="A55" s="64" t="s">
        <v>188</v>
      </c>
      <c r="B55" s="70"/>
      <c r="C55" s="70" t="s">
        <v>22</v>
      </c>
      <c r="D55" s="6" t="s">
        <v>19</v>
      </c>
      <c r="E55" s="6" t="s">
        <v>491</v>
      </c>
      <c r="F55" s="10" t="s">
        <v>7</v>
      </c>
      <c r="G55" s="151">
        <f>CENA!G46</f>
        <v>0</v>
      </c>
      <c r="H55" s="118">
        <f>J55+M55+[1]Sheet1!A55+[1]Sheet1!D55+[1]Sheet1!G55+[1]Sheet1!V55+[1]Sheet1!Y55+[1]Sheet1!AB55+[1]Sheet1!AE55+[1]Sheet1!AH55+[1]Sheet1!AK55+[1]Sheet1!AN55+[1]Sheet1!AQ55+[1]Sheet1!AT55+[1]Sheet1!AW55+[1]Sheet1!AZ55+[1]Sheet1!BC55+[1]Sheet1!BF55+[1]Sheet1!BI55+[1]Sheet1!BL55+[1]Sheet1!BO55+[1]Sheet1!BR55+[1]Sheet1!BU55+[1]Sheet1!BX55+[1]Sheet1!CA55+[1]Sheet1!CD55+[1]Sheet1!CG55+[1]Sheet1!CJ55+[1]Sheet1!CM55+[1]Sheet1!CP55+[1]Sheet1!CS55+[1]Sheet1!CV55+[1]Sheet1!CY55+[1]Sheet1!DB55+[1]Sheet1!DE55+[1]Sheet1!J55+[1]Sheet1!M55+[1]Sheet1!P55+[1]Sheet1!S55+[1]Sheet1!DH55</f>
        <v>207</v>
      </c>
      <c r="I55" s="118">
        <f>G55*H55</f>
        <v>0</v>
      </c>
      <c r="J55" s="60">
        <v>117</v>
      </c>
      <c r="K55" s="119">
        <f>$G55*J55</f>
        <v>0</v>
      </c>
      <c r="L55" s="120"/>
      <c r="M55" s="60">
        <v>90</v>
      </c>
      <c r="N55" s="119">
        <f>$G55*M55</f>
        <v>0</v>
      </c>
      <c r="O55" s="120"/>
    </row>
    <row r="56" spans="1:16" x14ac:dyDescent="0.25">
      <c r="A56" s="64" t="s">
        <v>189</v>
      </c>
      <c r="B56" s="70"/>
      <c r="C56" s="70" t="s">
        <v>49</v>
      </c>
      <c r="D56" s="6" t="s">
        <v>20</v>
      </c>
      <c r="E56" s="6" t="s">
        <v>492</v>
      </c>
      <c r="F56" s="10" t="s">
        <v>7</v>
      </c>
      <c r="G56" s="151">
        <f>CENA!G47</f>
        <v>0</v>
      </c>
      <c r="H56" s="118">
        <f>J56+M56+[1]Sheet1!A56+[1]Sheet1!D56+[1]Sheet1!G56+[1]Sheet1!V56+[1]Sheet1!Y56+[1]Sheet1!AB56+[1]Sheet1!AE56+[1]Sheet1!AH56+[1]Sheet1!AK56+[1]Sheet1!AN56+[1]Sheet1!AQ56+[1]Sheet1!AT56+[1]Sheet1!AW56+[1]Sheet1!AZ56+[1]Sheet1!BC56+[1]Sheet1!BF56+[1]Sheet1!BI56+[1]Sheet1!BL56+[1]Sheet1!BO56+[1]Sheet1!BR56+[1]Sheet1!BU56+[1]Sheet1!BX56+[1]Sheet1!CA56+[1]Sheet1!CD56+[1]Sheet1!CG56+[1]Sheet1!CJ56+[1]Sheet1!CM56+[1]Sheet1!CP56+[1]Sheet1!CS56+[1]Sheet1!CV56+[1]Sheet1!CY56+[1]Sheet1!DB56+[1]Sheet1!DE56+[1]Sheet1!J56+[1]Sheet1!M56+[1]Sheet1!P56+[1]Sheet1!S56+[1]Sheet1!DH56</f>
        <v>0</v>
      </c>
      <c r="I56" s="118">
        <f>G56*H56</f>
        <v>0</v>
      </c>
      <c r="J56" s="60"/>
      <c r="K56" s="119">
        <f>$G56*J56</f>
        <v>0</v>
      </c>
      <c r="L56" s="120"/>
      <c r="M56" s="60"/>
      <c r="N56" s="119">
        <f>$G56*M56</f>
        <v>0</v>
      </c>
      <c r="O56" s="120"/>
    </row>
    <row r="57" spans="1:16" x14ac:dyDescent="0.25">
      <c r="A57" s="64" t="s">
        <v>190</v>
      </c>
      <c r="B57" s="70"/>
      <c r="C57" s="70" t="s">
        <v>50</v>
      </c>
      <c r="D57" s="6" t="s">
        <v>21</v>
      </c>
      <c r="E57" s="6" t="s">
        <v>493</v>
      </c>
      <c r="F57" s="10" t="s">
        <v>7</v>
      </c>
      <c r="G57" s="151">
        <f>CENA!G48</f>
        <v>0</v>
      </c>
      <c r="H57" s="118">
        <f>J57+M57+[1]Sheet1!A57+[1]Sheet1!D57+[1]Sheet1!G57+[1]Sheet1!V57+[1]Sheet1!Y57+[1]Sheet1!AB57+[1]Sheet1!AE57+[1]Sheet1!AH57+[1]Sheet1!AK57+[1]Sheet1!AN57+[1]Sheet1!AQ57+[1]Sheet1!AT57+[1]Sheet1!AW57+[1]Sheet1!AZ57+[1]Sheet1!BC57+[1]Sheet1!BF57+[1]Sheet1!BI57+[1]Sheet1!BL57+[1]Sheet1!BO57+[1]Sheet1!BR57+[1]Sheet1!BU57+[1]Sheet1!BX57+[1]Sheet1!CA57+[1]Sheet1!CD57+[1]Sheet1!CG57+[1]Sheet1!CJ57+[1]Sheet1!CM57+[1]Sheet1!CP57+[1]Sheet1!CS57+[1]Sheet1!CV57+[1]Sheet1!CY57+[1]Sheet1!DB57+[1]Sheet1!DE57+[1]Sheet1!J57+[1]Sheet1!M57+[1]Sheet1!P57+[1]Sheet1!S57+[1]Sheet1!DH57</f>
        <v>0</v>
      </c>
      <c r="I57" s="118">
        <f>G57*H57</f>
        <v>0</v>
      </c>
      <c r="J57" s="60"/>
      <c r="K57" s="119">
        <f>$G57*J57</f>
        <v>0</v>
      </c>
      <c r="L57" s="120"/>
      <c r="M57" s="60"/>
      <c r="N57" s="119">
        <f>$G57*M57</f>
        <v>0</v>
      </c>
      <c r="O57" s="120"/>
    </row>
    <row r="58" spans="1:16" ht="25.5" x14ac:dyDescent="0.25">
      <c r="A58" s="64" t="s">
        <v>191</v>
      </c>
      <c r="B58" s="72" t="s">
        <v>40</v>
      </c>
      <c r="C58" s="72">
        <v>6</v>
      </c>
      <c r="D58" s="35" t="s">
        <v>378</v>
      </c>
      <c r="E58" s="35" t="s">
        <v>494</v>
      </c>
      <c r="F58" s="14" t="s">
        <v>7</v>
      </c>
      <c r="G58" s="151">
        <f>CENA!G49</f>
        <v>0</v>
      </c>
      <c r="H58" s="118">
        <f>J58+M58+[1]Sheet1!A58+[1]Sheet1!D58+[1]Sheet1!G58+[1]Sheet1!V58+[1]Sheet1!Y58+[1]Sheet1!AB58+[1]Sheet1!AE58+[1]Sheet1!AH58+[1]Sheet1!AK58+[1]Sheet1!AN58+[1]Sheet1!AQ58+[1]Sheet1!AT58+[1]Sheet1!AW58+[1]Sheet1!AZ58+[1]Sheet1!BC58+[1]Sheet1!BF58+[1]Sheet1!BI58+[1]Sheet1!BL58+[1]Sheet1!BO58+[1]Sheet1!BR58+[1]Sheet1!BU58+[1]Sheet1!BX58+[1]Sheet1!CA58+[1]Sheet1!CD58+[1]Sheet1!CG58+[1]Sheet1!CJ58+[1]Sheet1!CM58+[1]Sheet1!CP58+[1]Sheet1!CS58+[1]Sheet1!CV58+[1]Sheet1!CY58+[1]Sheet1!DB58+[1]Sheet1!DE58+[1]Sheet1!J58+[1]Sheet1!M58+[1]Sheet1!P58+[1]Sheet1!S58+[1]Sheet1!DH58</f>
        <v>300</v>
      </c>
      <c r="I58" s="118">
        <f>G58*H58</f>
        <v>0</v>
      </c>
      <c r="J58" s="60">
        <v>150</v>
      </c>
      <c r="K58" s="119">
        <f>$G58*J58</f>
        <v>0</v>
      </c>
      <c r="L58" s="120"/>
      <c r="M58" s="60">
        <v>150</v>
      </c>
      <c r="N58" s="119">
        <f>$G58*M58</f>
        <v>0</v>
      </c>
      <c r="O58" s="120"/>
    </row>
    <row r="59" spans="1:16" ht="25.5" x14ac:dyDescent="0.25">
      <c r="A59" s="64" t="s">
        <v>192</v>
      </c>
      <c r="B59" s="72" t="s">
        <v>40</v>
      </c>
      <c r="C59" s="69">
        <v>7</v>
      </c>
      <c r="D59" s="37" t="s">
        <v>379</v>
      </c>
      <c r="E59" s="37" t="s">
        <v>495</v>
      </c>
      <c r="F59" s="10" t="s">
        <v>16</v>
      </c>
      <c r="G59" s="151" t="str">
        <f>CENA!G50</f>
        <v>/</v>
      </c>
      <c r="H59" s="118" t="s">
        <v>16</v>
      </c>
      <c r="I59" s="118" t="s">
        <v>16</v>
      </c>
      <c r="J59" s="60" t="s">
        <v>16</v>
      </c>
      <c r="K59" s="119" t="s">
        <v>16</v>
      </c>
      <c r="L59" s="120"/>
      <c r="M59" s="60" t="s">
        <v>16</v>
      </c>
      <c r="N59" s="119" t="s">
        <v>16</v>
      </c>
      <c r="O59" s="120"/>
    </row>
    <row r="60" spans="1:16" x14ac:dyDescent="0.25">
      <c r="A60" s="64" t="s">
        <v>193</v>
      </c>
      <c r="B60" s="73"/>
      <c r="C60" s="73" t="s">
        <v>22</v>
      </c>
      <c r="D60" s="38" t="s">
        <v>429</v>
      </c>
      <c r="E60" s="38" t="s">
        <v>496</v>
      </c>
      <c r="F60" s="10" t="s">
        <v>5</v>
      </c>
      <c r="G60" s="151">
        <f>CENA!G51</f>
        <v>0</v>
      </c>
      <c r="H60" s="118">
        <f>J60+M60+[1]Sheet1!A60+[1]Sheet1!D60+[1]Sheet1!G60+[1]Sheet1!V60+[1]Sheet1!Y60+[1]Sheet1!AB60+[1]Sheet1!AE60+[1]Sheet1!AH60+[1]Sheet1!AK60+[1]Sheet1!AN60+[1]Sheet1!AQ60+[1]Sheet1!AT60+[1]Sheet1!AW60+[1]Sheet1!AZ60+[1]Sheet1!BC60+[1]Sheet1!BF60+[1]Sheet1!BI60+[1]Sheet1!BL60+[1]Sheet1!BO60+[1]Sheet1!BR60+[1]Sheet1!BU60+[1]Sheet1!BX60+[1]Sheet1!CA60+[1]Sheet1!CD60+[1]Sheet1!CG60+[1]Sheet1!CJ60+[1]Sheet1!CM60+[1]Sheet1!CP60+[1]Sheet1!CS60+[1]Sheet1!CV60+[1]Sheet1!CY60+[1]Sheet1!DB60+[1]Sheet1!DE60+[1]Sheet1!J60+[1]Sheet1!M60+[1]Sheet1!P60+[1]Sheet1!S60+[1]Sheet1!DH60</f>
        <v>0</v>
      </c>
      <c r="I60" s="118">
        <f>G60*H60</f>
        <v>0</v>
      </c>
      <c r="J60" s="60"/>
      <c r="K60" s="119">
        <f>$G60*J60</f>
        <v>0</v>
      </c>
      <c r="L60" s="120">
        <f>J60/$P$60</f>
        <v>0</v>
      </c>
      <c r="M60" s="60"/>
      <c r="N60" s="119">
        <f>$G60*M60</f>
        <v>0</v>
      </c>
      <c r="O60" s="120">
        <f>M60/$P$60</f>
        <v>0</v>
      </c>
      <c r="P60" s="110">
        <v>4.8000000000000001E-2</v>
      </c>
    </row>
    <row r="61" spans="1:16" x14ac:dyDescent="0.25">
      <c r="A61" s="64" t="s">
        <v>194</v>
      </c>
      <c r="B61" s="73"/>
      <c r="C61" s="73" t="s">
        <v>49</v>
      </c>
      <c r="D61" s="38" t="s">
        <v>426</v>
      </c>
      <c r="E61" s="38" t="s">
        <v>497</v>
      </c>
      <c r="F61" s="10" t="s">
        <v>5</v>
      </c>
      <c r="G61" s="151">
        <f>CENA!G52</f>
        <v>0</v>
      </c>
      <c r="H61" s="118">
        <f>J61+M61+[1]Sheet1!A61+[1]Sheet1!D61+[1]Sheet1!G61+[1]Sheet1!V61+[1]Sheet1!Y61+[1]Sheet1!AB61+[1]Sheet1!AE61+[1]Sheet1!AH61+[1]Sheet1!AK61+[1]Sheet1!AN61+[1]Sheet1!AQ61+[1]Sheet1!AT61+[1]Sheet1!AW61+[1]Sheet1!AZ61+[1]Sheet1!BC61+[1]Sheet1!BF61+[1]Sheet1!BI61+[1]Sheet1!BL61+[1]Sheet1!BO61+[1]Sheet1!BR61+[1]Sheet1!BU61+[1]Sheet1!BX61+[1]Sheet1!CA61+[1]Sheet1!CD61+[1]Sheet1!CG61+[1]Sheet1!CJ61+[1]Sheet1!CM61+[1]Sheet1!CP61+[1]Sheet1!CS61+[1]Sheet1!CV61+[1]Sheet1!CY61+[1]Sheet1!DB61+[1]Sheet1!DE61+[1]Sheet1!J61+[1]Sheet1!M61+[1]Sheet1!P61+[1]Sheet1!S61+[1]Sheet1!DH61</f>
        <v>0</v>
      </c>
      <c r="I61" s="118">
        <f>G61*H61</f>
        <v>0</v>
      </c>
      <c r="J61" s="60"/>
      <c r="K61" s="119">
        <f>$G61*J61</f>
        <v>0</v>
      </c>
      <c r="L61" s="120">
        <f>J61/$P$61</f>
        <v>0</v>
      </c>
      <c r="M61" s="60"/>
      <c r="N61" s="119">
        <f>$G61*M61</f>
        <v>0</v>
      </c>
      <c r="O61" s="120">
        <f>M61/$P$61</f>
        <v>0</v>
      </c>
      <c r="P61" s="110">
        <v>6.7199999999999996E-2</v>
      </c>
    </row>
    <row r="62" spans="1:16" x14ac:dyDescent="0.25">
      <c r="A62" s="64" t="s">
        <v>195</v>
      </c>
      <c r="B62" s="73"/>
      <c r="C62" s="73" t="s">
        <v>50</v>
      </c>
      <c r="D62" s="38" t="s">
        <v>427</v>
      </c>
      <c r="E62" s="38" t="s">
        <v>498</v>
      </c>
      <c r="F62" s="10" t="s">
        <v>5</v>
      </c>
      <c r="G62" s="151">
        <f>CENA!G53</f>
        <v>0</v>
      </c>
      <c r="H62" s="118">
        <f>J62+M62+[1]Sheet1!A62+[1]Sheet1!D62+[1]Sheet1!G62+[1]Sheet1!V62+[1]Sheet1!Y62+[1]Sheet1!AB62+[1]Sheet1!AE62+[1]Sheet1!AH62+[1]Sheet1!AK62+[1]Sheet1!AN62+[1]Sheet1!AQ62+[1]Sheet1!AT62+[1]Sheet1!AW62+[1]Sheet1!AZ62+[1]Sheet1!BC62+[1]Sheet1!BF62+[1]Sheet1!BI62+[1]Sheet1!BL62+[1]Sheet1!BO62+[1]Sheet1!BR62+[1]Sheet1!BU62+[1]Sheet1!BX62+[1]Sheet1!CA62+[1]Sheet1!CD62+[1]Sheet1!CG62+[1]Sheet1!CJ62+[1]Sheet1!CM62+[1]Sheet1!CP62+[1]Sheet1!CS62+[1]Sheet1!CV62+[1]Sheet1!CY62+[1]Sheet1!DB62+[1]Sheet1!DE62+[1]Sheet1!J62+[1]Sheet1!M62+[1]Sheet1!P62+[1]Sheet1!S62+[1]Sheet1!DH62</f>
        <v>0</v>
      </c>
      <c r="I62" s="118">
        <f>G62*H62</f>
        <v>0</v>
      </c>
      <c r="J62" s="60"/>
      <c r="K62" s="119">
        <f>$G62*J62</f>
        <v>0</v>
      </c>
      <c r="L62" s="120">
        <f>J62/$P$62</f>
        <v>0</v>
      </c>
      <c r="M62" s="60"/>
      <c r="N62" s="119">
        <f>$G62*M62</f>
        <v>0</v>
      </c>
      <c r="O62" s="120">
        <f>M62/$P$62</f>
        <v>0</v>
      </c>
      <c r="P62" s="110">
        <v>7.8399999999999997E-2</v>
      </c>
    </row>
    <row r="63" spans="1:16" x14ac:dyDescent="0.25">
      <c r="A63" s="64" t="s">
        <v>196</v>
      </c>
      <c r="B63" s="122"/>
      <c r="C63" s="74" t="s">
        <v>33</v>
      </c>
      <c r="D63" s="34" t="s">
        <v>428</v>
      </c>
      <c r="E63" s="34" t="s">
        <v>499</v>
      </c>
      <c r="F63" s="14" t="s">
        <v>5</v>
      </c>
      <c r="G63" s="151">
        <f>CENA!G54</f>
        <v>0</v>
      </c>
      <c r="H63" s="118">
        <f>J63+M63+[1]Sheet1!A63+[1]Sheet1!D63+[1]Sheet1!G63+[1]Sheet1!V63+[1]Sheet1!Y63+[1]Sheet1!AB63+[1]Sheet1!AE63+[1]Sheet1!AH63+[1]Sheet1!AK63+[1]Sheet1!AN63+[1]Sheet1!AQ63+[1]Sheet1!AT63+[1]Sheet1!AW63+[1]Sheet1!AZ63+[1]Sheet1!BC63+[1]Sheet1!BF63+[1]Sheet1!BI63+[1]Sheet1!BL63+[1]Sheet1!BO63+[1]Sheet1!BR63+[1]Sheet1!BU63+[1]Sheet1!BX63+[1]Sheet1!CA63+[1]Sheet1!CD63+[1]Sheet1!CG63+[1]Sheet1!CJ63+[1]Sheet1!CM63+[1]Sheet1!CP63+[1]Sheet1!CS63+[1]Sheet1!CV63+[1]Sheet1!CY63+[1]Sheet1!DB63+[1]Sheet1!DE63+[1]Sheet1!J63+[1]Sheet1!M63+[1]Sheet1!P63+[1]Sheet1!S63+[1]Sheet1!DH63</f>
        <v>0</v>
      </c>
      <c r="I63" s="118">
        <f>G63*H63</f>
        <v>0</v>
      </c>
      <c r="J63" s="60"/>
      <c r="K63" s="119">
        <f>$G63*J63</f>
        <v>0</v>
      </c>
      <c r="L63" s="120">
        <f>J63/$P$63</f>
        <v>0</v>
      </c>
      <c r="M63" s="60"/>
      <c r="N63" s="119">
        <f>$G63*M63</f>
        <v>0</v>
      </c>
      <c r="O63" s="120">
        <f>M63/$P$63</f>
        <v>0</v>
      </c>
      <c r="P63" s="110">
        <v>0.18720000000000001</v>
      </c>
    </row>
    <row r="64" spans="1:16" ht="25.5" x14ac:dyDescent="0.25">
      <c r="A64" s="64" t="s">
        <v>197</v>
      </c>
      <c r="B64" s="72" t="s">
        <v>40</v>
      </c>
      <c r="C64" s="69">
        <v>8</v>
      </c>
      <c r="D64" s="37" t="s">
        <v>380</v>
      </c>
      <c r="E64" s="37" t="s">
        <v>500</v>
      </c>
      <c r="F64" s="10" t="s">
        <v>16</v>
      </c>
      <c r="G64" s="151" t="str">
        <f>CENA!G55</f>
        <v>/</v>
      </c>
      <c r="H64" s="118" t="s">
        <v>16</v>
      </c>
      <c r="I64" s="118" t="s">
        <v>16</v>
      </c>
      <c r="J64" s="60" t="s">
        <v>16</v>
      </c>
      <c r="K64" s="119" t="s">
        <v>16</v>
      </c>
      <c r="L64" s="120"/>
      <c r="M64" s="60" t="s">
        <v>16</v>
      </c>
      <c r="N64" s="119" t="s">
        <v>16</v>
      </c>
      <c r="O64" s="120"/>
      <c r="P64" s="110" t="s">
        <v>16</v>
      </c>
    </row>
    <row r="65" spans="1:16" x14ac:dyDescent="0.25">
      <c r="A65" s="64" t="s">
        <v>198</v>
      </c>
      <c r="B65" s="73"/>
      <c r="C65" s="73" t="s">
        <v>22</v>
      </c>
      <c r="D65" s="38" t="s">
        <v>100</v>
      </c>
      <c r="E65" s="38" t="s">
        <v>496</v>
      </c>
      <c r="F65" s="10" t="s">
        <v>5</v>
      </c>
      <c r="G65" s="151">
        <f>CENA!G56</f>
        <v>0</v>
      </c>
      <c r="H65" s="118">
        <f>J65+M65+[1]Sheet1!A65+[1]Sheet1!D65+[1]Sheet1!G65+[1]Sheet1!V65+[1]Sheet1!Y65+[1]Sheet1!AB65+[1]Sheet1!AE65+[1]Sheet1!AH65+[1]Sheet1!AK65+[1]Sheet1!AN65+[1]Sheet1!AQ65+[1]Sheet1!AT65+[1]Sheet1!AW65+[1]Sheet1!AZ65+[1]Sheet1!BC65+[1]Sheet1!BF65+[1]Sheet1!BI65+[1]Sheet1!BL65+[1]Sheet1!BO65+[1]Sheet1!BR65+[1]Sheet1!BU65+[1]Sheet1!BX65+[1]Sheet1!CA65+[1]Sheet1!CD65+[1]Sheet1!CG65+[1]Sheet1!CJ65+[1]Sheet1!CM65+[1]Sheet1!CP65+[1]Sheet1!CS65+[1]Sheet1!CV65+[1]Sheet1!CY65+[1]Sheet1!DB65+[1]Sheet1!DE65+[1]Sheet1!J65+[1]Sheet1!M65+[1]Sheet1!P65+[1]Sheet1!S65+[1]Sheet1!DH65</f>
        <v>2.16</v>
      </c>
      <c r="I65" s="118">
        <f t="shared" ref="I65:I78" si="4">G65*H65</f>
        <v>0</v>
      </c>
      <c r="J65" s="60"/>
      <c r="K65" s="119">
        <f t="shared" ref="K65:K78" si="5">$G65*J65</f>
        <v>0</v>
      </c>
      <c r="L65" s="120">
        <f>J65/$P$65</f>
        <v>0</v>
      </c>
      <c r="M65" s="60">
        <v>2.16</v>
      </c>
      <c r="N65" s="119">
        <f t="shared" ref="N65:N78" si="6">$G65*M65</f>
        <v>0</v>
      </c>
      <c r="O65" s="120">
        <f>M65/$P$65</f>
        <v>30.000000000000004</v>
      </c>
      <c r="P65" s="110">
        <v>7.1999999999999995E-2</v>
      </c>
    </row>
    <row r="66" spans="1:16" x14ac:dyDescent="0.25">
      <c r="A66" s="64" t="s">
        <v>199</v>
      </c>
      <c r="B66" s="73"/>
      <c r="C66" s="73" t="s">
        <v>49</v>
      </c>
      <c r="D66" s="38" t="s">
        <v>426</v>
      </c>
      <c r="E66" s="38" t="s">
        <v>497</v>
      </c>
      <c r="F66" s="10" t="s">
        <v>5</v>
      </c>
      <c r="G66" s="151">
        <f>CENA!G57</f>
        <v>0</v>
      </c>
      <c r="H66" s="118">
        <f>J66+M66+[1]Sheet1!A66+[1]Sheet1!D66+[1]Sheet1!G66+[1]Sheet1!V66+[1]Sheet1!Y66+[1]Sheet1!AB66+[1]Sheet1!AE66+[1]Sheet1!AH66+[1]Sheet1!AK66+[1]Sheet1!AN66+[1]Sheet1!AQ66+[1]Sheet1!AT66+[1]Sheet1!AW66+[1]Sheet1!AZ66+[1]Sheet1!BC66+[1]Sheet1!BF66+[1]Sheet1!BI66+[1]Sheet1!BL66+[1]Sheet1!BO66+[1]Sheet1!BR66+[1]Sheet1!BU66+[1]Sheet1!BX66+[1]Sheet1!CA66+[1]Sheet1!CD66+[1]Sheet1!CG66+[1]Sheet1!CJ66+[1]Sheet1!CM66+[1]Sheet1!CP66+[1]Sheet1!CS66+[1]Sheet1!CV66+[1]Sheet1!CY66+[1]Sheet1!DB66+[1]Sheet1!DE66+[1]Sheet1!J66+[1]Sheet1!M66+[1]Sheet1!P66+[1]Sheet1!S66+[1]Sheet1!DH66</f>
        <v>0.42</v>
      </c>
      <c r="I66" s="118">
        <f t="shared" si="4"/>
        <v>0</v>
      </c>
      <c r="J66" s="60"/>
      <c r="K66" s="119">
        <f t="shared" si="5"/>
        <v>0</v>
      </c>
      <c r="L66" s="120">
        <f>J66/$P$66</f>
        <v>0</v>
      </c>
      <c r="M66" s="60">
        <v>0.42</v>
      </c>
      <c r="N66" s="119">
        <f t="shared" si="6"/>
        <v>0</v>
      </c>
      <c r="O66" s="120">
        <f>M66/$P$66</f>
        <v>4.1666666666666661</v>
      </c>
      <c r="P66" s="113">
        <v>0.1008</v>
      </c>
    </row>
    <row r="67" spans="1:16" x14ac:dyDescent="0.25">
      <c r="A67" s="64" t="s">
        <v>200</v>
      </c>
      <c r="B67" s="73"/>
      <c r="C67" s="73" t="s">
        <v>50</v>
      </c>
      <c r="D67" s="38" t="s">
        <v>427</v>
      </c>
      <c r="E67" s="38" t="s">
        <v>498</v>
      </c>
      <c r="F67" s="10" t="s">
        <v>5</v>
      </c>
      <c r="G67" s="151">
        <f>CENA!G58</f>
        <v>0</v>
      </c>
      <c r="H67" s="118">
        <f>J67+M67+[1]Sheet1!A67+[1]Sheet1!D67+[1]Sheet1!G67+[1]Sheet1!V67+[1]Sheet1!Y67+[1]Sheet1!AB67+[1]Sheet1!AE67+[1]Sheet1!AH67+[1]Sheet1!AK67+[1]Sheet1!AN67+[1]Sheet1!AQ67+[1]Sheet1!AT67+[1]Sheet1!AW67+[1]Sheet1!AZ67+[1]Sheet1!BC67+[1]Sheet1!BF67+[1]Sheet1!BI67+[1]Sheet1!BL67+[1]Sheet1!BO67+[1]Sheet1!BR67+[1]Sheet1!BU67+[1]Sheet1!BX67+[1]Sheet1!CA67+[1]Sheet1!CD67+[1]Sheet1!CG67+[1]Sheet1!CJ67+[1]Sheet1!CM67+[1]Sheet1!CP67+[1]Sheet1!CS67+[1]Sheet1!CV67+[1]Sheet1!CY67+[1]Sheet1!DB67+[1]Sheet1!DE67+[1]Sheet1!J67+[1]Sheet1!M67+[1]Sheet1!P67+[1]Sheet1!S67+[1]Sheet1!DH67</f>
        <v>0</v>
      </c>
      <c r="I67" s="118">
        <f t="shared" si="4"/>
        <v>0</v>
      </c>
      <c r="J67" s="60"/>
      <c r="K67" s="119">
        <f t="shared" si="5"/>
        <v>0</v>
      </c>
      <c r="L67" s="120">
        <f>J67/$P$67</f>
        <v>0</v>
      </c>
      <c r="M67" s="60"/>
      <c r="N67" s="119">
        <f t="shared" si="6"/>
        <v>0</v>
      </c>
      <c r="O67" s="120">
        <f>M67/$P$67</f>
        <v>0</v>
      </c>
      <c r="P67" s="110">
        <v>0.1176</v>
      </c>
    </row>
    <row r="68" spans="1:16" x14ac:dyDescent="0.25">
      <c r="A68" s="64" t="s">
        <v>201</v>
      </c>
      <c r="B68" s="73"/>
      <c r="C68" s="73" t="s">
        <v>23</v>
      </c>
      <c r="D68" s="38" t="s">
        <v>430</v>
      </c>
      <c r="E68" s="38" t="s">
        <v>501</v>
      </c>
      <c r="F68" s="10" t="s">
        <v>5</v>
      </c>
      <c r="G68" s="151">
        <f>CENA!G59</f>
        <v>0</v>
      </c>
      <c r="H68" s="118">
        <f>J68+M68+[1]Sheet1!A68+[1]Sheet1!D68+[1]Sheet1!G68+[1]Sheet1!V68+[1]Sheet1!Y68+[1]Sheet1!AB68+[1]Sheet1!AE68+[1]Sheet1!AH68+[1]Sheet1!AK68+[1]Sheet1!AN68+[1]Sheet1!AQ68+[1]Sheet1!AT68+[1]Sheet1!AW68+[1]Sheet1!AZ68+[1]Sheet1!BC68+[1]Sheet1!BF68+[1]Sheet1!BI68+[1]Sheet1!BL68+[1]Sheet1!BO68+[1]Sheet1!BR68+[1]Sheet1!BU68+[1]Sheet1!BX68+[1]Sheet1!CA68+[1]Sheet1!CD68+[1]Sheet1!CG68+[1]Sheet1!CJ68+[1]Sheet1!CM68+[1]Sheet1!CP68+[1]Sheet1!CS68+[1]Sheet1!CV68+[1]Sheet1!CY68+[1]Sheet1!DB68+[1]Sheet1!DE68+[1]Sheet1!J68+[1]Sheet1!M68+[1]Sheet1!P68+[1]Sheet1!S68+[1]Sheet1!DH68</f>
        <v>0.67</v>
      </c>
      <c r="I68" s="118">
        <f t="shared" si="4"/>
        <v>0</v>
      </c>
      <c r="J68" s="60"/>
      <c r="K68" s="119">
        <f t="shared" si="5"/>
        <v>0</v>
      </c>
      <c r="L68" s="120">
        <f>J68/$P$68</f>
        <v>0</v>
      </c>
      <c r="M68" s="60">
        <v>0.67</v>
      </c>
      <c r="N68" s="119">
        <f t="shared" si="6"/>
        <v>0</v>
      </c>
      <c r="O68" s="120">
        <f>M68/$P$68</f>
        <v>4.9851190476190483</v>
      </c>
      <c r="P68" s="110">
        <v>0.13439999999999999</v>
      </c>
    </row>
    <row r="69" spans="1:16" x14ac:dyDescent="0.25">
      <c r="A69" s="64" t="s">
        <v>202</v>
      </c>
      <c r="B69" s="73"/>
      <c r="C69" s="73" t="s">
        <v>52</v>
      </c>
      <c r="D69" s="38" t="s">
        <v>431</v>
      </c>
      <c r="E69" s="38" t="s">
        <v>502</v>
      </c>
      <c r="F69" s="10" t="s">
        <v>5</v>
      </c>
      <c r="G69" s="151">
        <f>CENA!G60</f>
        <v>0</v>
      </c>
      <c r="H69" s="118">
        <f>J69+M69+[1]Sheet1!A69+[1]Sheet1!D69+[1]Sheet1!G69+[1]Sheet1!V69+[1]Sheet1!Y69+[1]Sheet1!AB69+[1]Sheet1!AE69+[1]Sheet1!AH69+[1]Sheet1!AK69+[1]Sheet1!AN69+[1]Sheet1!AQ69+[1]Sheet1!AT69+[1]Sheet1!AW69+[1]Sheet1!AZ69+[1]Sheet1!BC69+[1]Sheet1!BF69+[1]Sheet1!BI69+[1]Sheet1!BL69+[1]Sheet1!BO69+[1]Sheet1!BR69+[1]Sheet1!BU69+[1]Sheet1!BX69+[1]Sheet1!CA69+[1]Sheet1!CD69+[1]Sheet1!CG69+[1]Sheet1!CJ69+[1]Sheet1!CM69+[1]Sheet1!CP69+[1]Sheet1!CS69+[1]Sheet1!CV69+[1]Sheet1!CY69+[1]Sheet1!DB69+[1]Sheet1!DE69+[1]Sheet1!J69+[1]Sheet1!M69+[1]Sheet1!P69+[1]Sheet1!S69+[1]Sheet1!DH69</f>
        <v>0</v>
      </c>
      <c r="I69" s="118">
        <f t="shared" si="4"/>
        <v>0</v>
      </c>
      <c r="J69" s="60"/>
      <c r="K69" s="119">
        <f t="shared" si="5"/>
        <v>0</v>
      </c>
      <c r="L69" s="120">
        <f>J69/$P$69</f>
        <v>0</v>
      </c>
      <c r="M69" s="60"/>
      <c r="N69" s="119">
        <f t="shared" si="6"/>
        <v>0</v>
      </c>
      <c r="O69" s="120">
        <f>M69/$P$69</f>
        <v>0</v>
      </c>
      <c r="P69" s="110">
        <v>0.06</v>
      </c>
    </row>
    <row r="70" spans="1:16" x14ac:dyDescent="0.25">
      <c r="A70" s="64" t="s">
        <v>203</v>
      </c>
      <c r="B70" s="73"/>
      <c r="C70" s="73" t="s">
        <v>24</v>
      </c>
      <c r="D70" s="38" t="s">
        <v>432</v>
      </c>
      <c r="E70" s="38" t="s">
        <v>503</v>
      </c>
      <c r="F70" s="10" t="s">
        <v>5</v>
      </c>
      <c r="G70" s="151">
        <f>CENA!G61</f>
        <v>0</v>
      </c>
      <c r="H70" s="118">
        <f>J70+M70+[1]Sheet1!A70+[1]Sheet1!D70+[1]Sheet1!G70+[1]Sheet1!V70+[1]Sheet1!Y70+[1]Sheet1!AB70+[1]Sheet1!AE70+[1]Sheet1!AH70+[1]Sheet1!AK70+[1]Sheet1!AN70+[1]Sheet1!AQ70+[1]Sheet1!AT70+[1]Sheet1!AW70+[1]Sheet1!AZ70+[1]Sheet1!BC70+[1]Sheet1!BF70+[1]Sheet1!BI70+[1]Sheet1!BL70+[1]Sheet1!BO70+[1]Sheet1!BR70+[1]Sheet1!BU70+[1]Sheet1!BX70+[1]Sheet1!CA70+[1]Sheet1!CD70+[1]Sheet1!CG70+[1]Sheet1!CJ70+[1]Sheet1!CM70+[1]Sheet1!CP70+[1]Sheet1!CS70+[1]Sheet1!CV70+[1]Sheet1!CY70+[1]Sheet1!DB70+[1]Sheet1!DE70+[1]Sheet1!J70+[1]Sheet1!M70+[1]Sheet1!P70+[1]Sheet1!S70+[1]Sheet1!DH70</f>
        <v>0.86</v>
      </c>
      <c r="I70" s="118">
        <f t="shared" si="4"/>
        <v>0</v>
      </c>
      <c r="J70" s="60"/>
      <c r="K70" s="119">
        <f t="shared" si="5"/>
        <v>0</v>
      </c>
      <c r="L70" s="120">
        <f>J70/$P$70</f>
        <v>0</v>
      </c>
      <c r="M70" s="60">
        <v>0.86</v>
      </c>
      <c r="N70" s="119">
        <f t="shared" si="6"/>
        <v>0</v>
      </c>
      <c r="O70" s="120">
        <f>M70/$P$70</f>
        <v>19.907407407407405</v>
      </c>
      <c r="P70" s="110">
        <v>4.3200000000000002E-2</v>
      </c>
    </row>
    <row r="71" spans="1:16" x14ac:dyDescent="0.25">
      <c r="A71" s="64" t="s">
        <v>204</v>
      </c>
      <c r="B71" s="73"/>
      <c r="C71" s="70" t="s">
        <v>93</v>
      </c>
      <c r="D71" s="32" t="s">
        <v>433</v>
      </c>
      <c r="E71" s="32" t="s">
        <v>504</v>
      </c>
      <c r="F71" s="10" t="s">
        <v>5</v>
      </c>
      <c r="G71" s="151">
        <f>CENA!G62</f>
        <v>0</v>
      </c>
      <c r="H71" s="118">
        <f>J71+M71+[1]Sheet1!A71+[1]Sheet1!D71+[1]Sheet1!G71+[1]Sheet1!V71+[1]Sheet1!Y71+[1]Sheet1!AB71+[1]Sheet1!AE71+[1]Sheet1!AH71+[1]Sheet1!AK71+[1]Sheet1!AN71+[1]Sheet1!AQ71+[1]Sheet1!AT71+[1]Sheet1!AW71+[1]Sheet1!AZ71+[1]Sheet1!BC71+[1]Sheet1!BF71+[1]Sheet1!BI71+[1]Sheet1!BL71+[1]Sheet1!BO71+[1]Sheet1!BR71+[1]Sheet1!BU71+[1]Sheet1!BX71+[1]Sheet1!CA71+[1]Sheet1!CD71+[1]Sheet1!CG71+[1]Sheet1!CJ71+[1]Sheet1!CM71+[1]Sheet1!CP71+[1]Sheet1!CS71+[1]Sheet1!CV71+[1]Sheet1!CY71+[1]Sheet1!DB71+[1]Sheet1!DE71+[1]Sheet1!J71+[1]Sheet1!M71+[1]Sheet1!P71+[1]Sheet1!S71+[1]Sheet1!DH71</f>
        <v>0</v>
      </c>
      <c r="I71" s="118">
        <f t="shared" si="4"/>
        <v>0</v>
      </c>
      <c r="J71" s="60"/>
      <c r="K71" s="119">
        <f t="shared" si="5"/>
        <v>0</v>
      </c>
      <c r="L71" s="120">
        <f>J71/$P$71</f>
        <v>0</v>
      </c>
      <c r="M71" s="60"/>
      <c r="N71" s="119">
        <f t="shared" si="6"/>
        <v>0</v>
      </c>
      <c r="O71" s="120">
        <f>M71/$P$71</f>
        <v>0</v>
      </c>
      <c r="P71" s="110">
        <v>2.4E-2</v>
      </c>
    </row>
    <row r="72" spans="1:16" x14ac:dyDescent="0.25">
      <c r="A72" s="64" t="s">
        <v>205</v>
      </c>
      <c r="B72" s="122"/>
      <c r="C72" s="74" t="s">
        <v>33</v>
      </c>
      <c r="D72" s="34" t="s">
        <v>428</v>
      </c>
      <c r="E72" s="34" t="s">
        <v>499</v>
      </c>
      <c r="F72" s="14" t="s">
        <v>5</v>
      </c>
      <c r="G72" s="151">
        <f>CENA!G63</f>
        <v>0</v>
      </c>
      <c r="H72" s="118">
        <f>J72+M72+[1]Sheet1!A72+[1]Sheet1!D72+[1]Sheet1!G72+[1]Sheet1!V72+[1]Sheet1!Y72+[1]Sheet1!AB72+[1]Sheet1!AE72+[1]Sheet1!AH72+[1]Sheet1!AK72+[1]Sheet1!AN72+[1]Sheet1!AQ72+[1]Sheet1!AT72+[1]Sheet1!AW72+[1]Sheet1!AZ72+[1]Sheet1!BC72+[1]Sheet1!BF72+[1]Sheet1!BI72+[1]Sheet1!BL72+[1]Sheet1!BO72+[1]Sheet1!BR72+[1]Sheet1!BU72+[1]Sheet1!BX72+[1]Sheet1!CA72+[1]Sheet1!CD72+[1]Sheet1!CG72+[1]Sheet1!CJ72+[1]Sheet1!CM72+[1]Sheet1!CP72+[1]Sheet1!CS72+[1]Sheet1!CV72+[1]Sheet1!CY72+[1]Sheet1!DB72+[1]Sheet1!DE72+[1]Sheet1!J72+[1]Sheet1!M72+[1]Sheet1!P72+[1]Sheet1!S72+[1]Sheet1!DH72</f>
        <v>0</v>
      </c>
      <c r="I72" s="118">
        <f t="shared" si="4"/>
        <v>0</v>
      </c>
      <c r="J72" s="60"/>
      <c r="K72" s="119">
        <f t="shared" si="5"/>
        <v>0</v>
      </c>
      <c r="L72" s="120">
        <f>J72/$P$72</f>
        <v>0</v>
      </c>
      <c r="M72" s="60"/>
      <c r="N72" s="119">
        <f t="shared" si="6"/>
        <v>0</v>
      </c>
      <c r="O72" s="120">
        <f>M72/$P$72</f>
        <v>0</v>
      </c>
      <c r="P72" s="110">
        <v>0.28079999999999999</v>
      </c>
    </row>
    <row r="73" spans="1:16" ht="25.5" x14ac:dyDescent="0.25">
      <c r="A73" s="64" t="s">
        <v>206</v>
      </c>
      <c r="B73" s="75" t="s">
        <v>40</v>
      </c>
      <c r="C73" s="75">
        <v>9</v>
      </c>
      <c r="D73" s="32" t="s">
        <v>381</v>
      </c>
      <c r="E73" s="32" t="s">
        <v>505</v>
      </c>
      <c r="F73" s="10" t="s">
        <v>5</v>
      </c>
      <c r="G73" s="151">
        <f>CENA!G64</f>
        <v>0</v>
      </c>
      <c r="H73" s="118">
        <f>J73+M73+[1]Sheet1!A73+[1]Sheet1!D73+[1]Sheet1!G73+[1]Sheet1!V73+[1]Sheet1!Y73+[1]Sheet1!AB73+[1]Sheet1!AE73+[1]Sheet1!AH73+[1]Sheet1!AK73+[1]Sheet1!AN73+[1]Sheet1!AQ73+[1]Sheet1!AT73+[1]Sheet1!AW73+[1]Sheet1!AZ73+[1]Sheet1!BC73+[1]Sheet1!BF73+[1]Sheet1!BI73+[1]Sheet1!BL73+[1]Sheet1!BO73+[1]Sheet1!BR73+[1]Sheet1!BU73+[1]Sheet1!BX73+[1]Sheet1!CA73+[1]Sheet1!CD73+[1]Sheet1!CG73+[1]Sheet1!CJ73+[1]Sheet1!CM73+[1]Sheet1!CP73+[1]Sheet1!CS73+[1]Sheet1!CV73+[1]Sheet1!CY73+[1]Sheet1!DB73+[1]Sheet1!DE73+[1]Sheet1!J73+[1]Sheet1!M73+[1]Sheet1!P73+[1]Sheet1!S73+[1]Sheet1!DH73</f>
        <v>0</v>
      </c>
      <c r="I73" s="118">
        <f t="shared" si="4"/>
        <v>0</v>
      </c>
      <c r="J73" s="60"/>
      <c r="K73" s="119">
        <f t="shared" si="5"/>
        <v>0</v>
      </c>
      <c r="L73" s="120">
        <f>J73/$P$73</f>
        <v>0</v>
      </c>
      <c r="M73" s="60"/>
      <c r="N73" s="119">
        <f t="shared" si="6"/>
        <v>0</v>
      </c>
      <c r="O73" s="120">
        <f>M73/$P$73</f>
        <v>0</v>
      </c>
      <c r="P73" s="110">
        <v>4.8000000000000001E-2</v>
      </c>
    </row>
    <row r="74" spans="1:16" ht="25.5" x14ac:dyDescent="0.25">
      <c r="A74" s="64" t="s">
        <v>207</v>
      </c>
      <c r="B74" s="69" t="s">
        <v>40</v>
      </c>
      <c r="C74" s="69">
        <v>10</v>
      </c>
      <c r="D74" s="32" t="s">
        <v>434</v>
      </c>
      <c r="E74" s="32" t="s">
        <v>506</v>
      </c>
      <c r="F74" s="10" t="s">
        <v>5</v>
      </c>
      <c r="G74" s="151">
        <f>CENA!G65</f>
        <v>0</v>
      </c>
      <c r="H74" s="118">
        <f>J74+M74+[1]Sheet1!A74+[1]Sheet1!D74+[1]Sheet1!G74+[1]Sheet1!V74+[1]Sheet1!Y74+[1]Sheet1!AB74+[1]Sheet1!AE74+[1]Sheet1!AH74+[1]Sheet1!AK74+[1]Sheet1!AN74+[1]Sheet1!AQ74+[1]Sheet1!AT74+[1]Sheet1!AW74+[1]Sheet1!AZ74+[1]Sheet1!BC74+[1]Sheet1!BF74+[1]Sheet1!BI74+[1]Sheet1!BL74+[1]Sheet1!BO74+[1]Sheet1!BR74+[1]Sheet1!BU74+[1]Sheet1!BX74+[1]Sheet1!CA74+[1]Sheet1!CD74+[1]Sheet1!CG74+[1]Sheet1!CJ74+[1]Sheet1!CM74+[1]Sheet1!CP74+[1]Sheet1!CS74+[1]Sheet1!CV74+[1]Sheet1!CY74+[1]Sheet1!DB74+[1]Sheet1!DE74+[1]Sheet1!J74+[1]Sheet1!M74+[1]Sheet1!P74+[1]Sheet1!S74+[1]Sheet1!DH74</f>
        <v>3.52</v>
      </c>
      <c r="I74" s="118">
        <f t="shared" si="4"/>
        <v>0</v>
      </c>
      <c r="J74" s="60"/>
      <c r="K74" s="119">
        <f t="shared" si="5"/>
        <v>0</v>
      </c>
      <c r="L74" s="120"/>
      <c r="M74" s="60">
        <v>3.52</v>
      </c>
      <c r="N74" s="119">
        <f t="shared" si="6"/>
        <v>0</v>
      </c>
      <c r="O74" s="120"/>
      <c r="P74" s="112"/>
    </row>
    <row r="75" spans="1:16" ht="25.5" x14ac:dyDescent="0.25">
      <c r="A75" s="64" t="s">
        <v>208</v>
      </c>
      <c r="B75" s="69" t="s">
        <v>40</v>
      </c>
      <c r="C75" s="69">
        <v>11</v>
      </c>
      <c r="D75" s="33" t="s">
        <v>435</v>
      </c>
      <c r="E75" s="33" t="s">
        <v>507</v>
      </c>
      <c r="F75" s="10" t="s">
        <v>6</v>
      </c>
      <c r="G75" s="151">
        <f>CENA!G66</f>
        <v>0</v>
      </c>
      <c r="H75" s="118">
        <f>J75+M75+[1]Sheet1!A75+[1]Sheet1!D75+[1]Sheet1!G75+[1]Sheet1!V75+[1]Sheet1!Y75+[1]Sheet1!AB75+[1]Sheet1!AE75+[1]Sheet1!AH75+[1]Sheet1!AK75+[1]Sheet1!AN75+[1]Sheet1!AQ75+[1]Sheet1!AT75+[1]Sheet1!AW75+[1]Sheet1!AZ75+[1]Sheet1!BC75+[1]Sheet1!BF75+[1]Sheet1!BI75+[1]Sheet1!BL75+[1]Sheet1!BO75+[1]Sheet1!BR75+[1]Sheet1!BU75+[1]Sheet1!BX75+[1]Sheet1!CA75+[1]Sheet1!CD75+[1]Sheet1!CG75+[1]Sheet1!CJ75+[1]Sheet1!CM75+[1]Sheet1!CP75+[1]Sheet1!CS75+[1]Sheet1!CV75+[1]Sheet1!CY75+[1]Sheet1!DB75+[1]Sheet1!DE75+[1]Sheet1!J75+[1]Sheet1!M75+[1]Sheet1!P75+[1]Sheet1!S75+[1]Sheet1!DH75</f>
        <v>384</v>
      </c>
      <c r="I75" s="118">
        <f t="shared" si="4"/>
        <v>0</v>
      </c>
      <c r="J75" s="60"/>
      <c r="K75" s="119">
        <f t="shared" si="5"/>
        <v>0</v>
      </c>
      <c r="L75" s="120">
        <f>J75/$P$75</f>
        <v>0</v>
      </c>
      <c r="M75" s="60">
        <v>384</v>
      </c>
      <c r="N75" s="119">
        <f t="shared" si="6"/>
        <v>0</v>
      </c>
      <c r="O75" s="120">
        <f>M75/$P$75</f>
        <v>128</v>
      </c>
      <c r="P75" s="112">
        <v>3</v>
      </c>
    </row>
    <row r="76" spans="1:16" ht="25.5" x14ac:dyDescent="0.25">
      <c r="A76" s="64" t="s">
        <v>209</v>
      </c>
      <c r="B76" s="69" t="s">
        <v>40</v>
      </c>
      <c r="C76" s="69">
        <v>12</v>
      </c>
      <c r="D76" s="37" t="s">
        <v>382</v>
      </c>
      <c r="E76" s="37" t="s">
        <v>508</v>
      </c>
      <c r="F76" s="10" t="s">
        <v>475</v>
      </c>
      <c r="G76" s="151">
        <f>CENA!G67</f>
        <v>0</v>
      </c>
      <c r="H76" s="118">
        <f>J76+M76+[1]Sheet1!A76+[1]Sheet1!D76+[1]Sheet1!G76+[1]Sheet1!V76+[1]Sheet1!Y76+[1]Sheet1!AB76+[1]Sheet1!AE76+[1]Sheet1!AH76+[1]Sheet1!AK76+[1]Sheet1!AN76+[1]Sheet1!AQ76+[1]Sheet1!AT76+[1]Sheet1!AW76+[1]Sheet1!AZ76+[1]Sheet1!BC76+[1]Sheet1!BF76+[1]Sheet1!BI76+[1]Sheet1!BL76+[1]Sheet1!BO76+[1]Sheet1!BR76+[1]Sheet1!BU76+[1]Sheet1!BX76+[1]Sheet1!CA76+[1]Sheet1!CD76+[1]Sheet1!CG76+[1]Sheet1!CJ76+[1]Sheet1!CM76+[1]Sheet1!CP76+[1]Sheet1!CS76+[1]Sheet1!CV76+[1]Sheet1!CY76+[1]Sheet1!DB76+[1]Sheet1!DE76+[1]Sheet1!J76+[1]Sheet1!M76+[1]Sheet1!P76+[1]Sheet1!S76+[1]Sheet1!DH76</f>
        <v>0</v>
      </c>
      <c r="I76" s="118">
        <f t="shared" si="4"/>
        <v>0</v>
      </c>
      <c r="J76" s="60"/>
      <c r="K76" s="119">
        <f t="shared" si="5"/>
        <v>0</v>
      </c>
      <c r="L76" s="120"/>
      <c r="M76" s="60"/>
      <c r="N76" s="119">
        <f t="shared" si="6"/>
        <v>0</v>
      </c>
      <c r="O76" s="120"/>
    </row>
    <row r="77" spans="1:16" ht="25.5" x14ac:dyDescent="0.25">
      <c r="A77" s="64" t="s">
        <v>210</v>
      </c>
      <c r="B77" s="69" t="s">
        <v>40</v>
      </c>
      <c r="C77" s="69">
        <v>13</v>
      </c>
      <c r="D77" s="39" t="s">
        <v>383</v>
      </c>
      <c r="E77" s="129" t="s">
        <v>510</v>
      </c>
      <c r="F77" s="14" t="s">
        <v>475</v>
      </c>
      <c r="G77" s="151">
        <f>CENA!G68</f>
        <v>0</v>
      </c>
      <c r="H77" s="118">
        <f>J77+M77+[1]Sheet1!A77+[1]Sheet1!D77+[1]Sheet1!G77+[1]Sheet1!V77+[1]Sheet1!Y77+[1]Sheet1!AB77+[1]Sheet1!AE77+[1]Sheet1!AH77+[1]Sheet1!AK77+[1]Sheet1!AN77+[1]Sheet1!AQ77+[1]Sheet1!AT77+[1]Sheet1!AW77+[1]Sheet1!AZ77+[1]Sheet1!BC77+[1]Sheet1!BF77+[1]Sheet1!BI77+[1]Sheet1!BL77+[1]Sheet1!BO77+[1]Sheet1!BR77+[1]Sheet1!BU77+[1]Sheet1!BX77+[1]Sheet1!CA77+[1]Sheet1!CD77+[1]Sheet1!CG77+[1]Sheet1!CJ77+[1]Sheet1!CM77+[1]Sheet1!CP77+[1]Sheet1!CS77+[1]Sheet1!CV77+[1]Sheet1!CY77+[1]Sheet1!DB77+[1]Sheet1!DE77+[1]Sheet1!J77+[1]Sheet1!M77+[1]Sheet1!P77+[1]Sheet1!S77+[1]Sheet1!DH77</f>
        <v>80</v>
      </c>
      <c r="I77" s="118">
        <f t="shared" si="4"/>
        <v>0</v>
      </c>
      <c r="J77" s="60">
        <v>46</v>
      </c>
      <c r="K77" s="119">
        <f t="shared" si="5"/>
        <v>0</v>
      </c>
      <c r="L77" s="120"/>
      <c r="M77" s="60">
        <v>34</v>
      </c>
      <c r="N77" s="119">
        <f t="shared" si="6"/>
        <v>0</v>
      </c>
      <c r="O77" s="120"/>
    </row>
    <row r="78" spans="1:16" ht="25.5" x14ac:dyDescent="0.25">
      <c r="A78" s="64" t="s">
        <v>211</v>
      </c>
      <c r="B78" s="69" t="s">
        <v>40</v>
      </c>
      <c r="C78" s="69">
        <v>14</v>
      </c>
      <c r="D78" s="39" t="s">
        <v>384</v>
      </c>
      <c r="E78" s="39" t="s">
        <v>511</v>
      </c>
      <c r="F78" s="14" t="s">
        <v>475</v>
      </c>
      <c r="G78" s="151">
        <f>CENA!G69</f>
        <v>0</v>
      </c>
      <c r="H78" s="118">
        <f>J78+M78+[1]Sheet1!A78+[1]Sheet1!D78+[1]Sheet1!G78+[1]Sheet1!V78+[1]Sheet1!Y78+[1]Sheet1!AB78+[1]Sheet1!AE78+[1]Sheet1!AH78+[1]Sheet1!AK78+[1]Sheet1!AN78+[1]Sheet1!AQ78+[1]Sheet1!AT78+[1]Sheet1!AW78+[1]Sheet1!AZ78+[1]Sheet1!BC78+[1]Sheet1!BF78+[1]Sheet1!BI78+[1]Sheet1!BL78+[1]Sheet1!BO78+[1]Sheet1!BR78+[1]Sheet1!BU78+[1]Sheet1!BX78+[1]Sheet1!CA78+[1]Sheet1!CD78+[1]Sheet1!CG78+[1]Sheet1!CJ78+[1]Sheet1!CM78+[1]Sheet1!CP78+[1]Sheet1!CS78+[1]Sheet1!CV78+[1]Sheet1!CY78+[1]Sheet1!DB78+[1]Sheet1!DE78+[1]Sheet1!J78+[1]Sheet1!M78+[1]Sheet1!P78+[1]Sheet1!S78+[1]Sheet1!DH78</f>
        <v>6</v>
      </c>
      <c r="I78" s="118">
        <f t="shared" si="4"/>
        <v>0</v>
      </c>
      <c r="J78" s="60">
        <v>4</v>
      </c>
      <c r="K78" s="119">
        <f t="shared" si="5"/>
        <v>0</v>
      </c>
      <c r="L78" s="120"/>
      <c r="M78" s="60">
        <v>2</v>
      </c>
      <c r="N78" s="119">
        <f t="shared" si="6"/>
        <v>0</v>
      </c>
      <c r="O78" s="120"/>
    </row>
    <row r="79" spans="1:16" ht="25.5" x14ac:dyDescent="0.25">
      <c r="A79" s="64" t="s">
        <v>212</v>
      </c>
      <c r="B79" s="69" t="s">
        <v>40</v>
      </c>
      <c r="C79" s="69">
        <v>15</v>
      </c>
      <c r="D79" s="37" t="s">
        <v>436</v>
      </c>
      <c r="E79" s="37" t="s">
        <v>512</v>
      </c>
      <c r="F79" s="10" t="s">
        <v>16</v>
      </c>
      <c r="G79" s="151" t="str">
        <f>CENA!G70</f>
        <v>/</v>
      </c>
      <c r="H79" s="118" t="s">
        <v>16</v>
      </c>
      <c r="I79" s="118" t="s">
        <v>16</v>
      </c>
      <c r="J79" s="60" t="s">
        <v>16</v>
      </c>
      <c r="K79" s="119" t="s">
        <v>16</v>
      </c>
      <c r="L79" s="120"/>
      <c r="M79" s="60" t="s">
        <v>16</v>
      </c>
      <c r="N79" s="119" t="s">
        <v>16</v>
      </c>
      <c r="O79" s="120"/>
    </row>
    <row r="80" spans="1:16" x14ac:dyDescent="0.25">
      <c r="A80" s="64" t="s">
        <v>213</v>
      </c>
      <c r="B80" s="73"/>
      <c r="C80" s="70" t="s">
        <v>22</v>
      </c>
      <c r="D80" s="32" t="s">
        <v>39</v>
      </c>
      <c r="E80" s="32" t="s">
        <v>514</v>
      </c>
      <c r="F80" s="10" t="s">
        <v>475</v>
      </c>
      <c r="G80" s="151">
        <f>CENA!G71</f>
        <v>0</v>
      </c>
      <c r="H80" s="118">
        <f>J80+M80+[1]Sheet1!A80+[1]Sheet1!D80+[1]Sheet1!G80+[1]Sheet1!V80+[1]Sheet1!Y80+[1]Sheet1!AB80+[1]Sheet1!AE80+[1]Sheet1!AH80+[1]Sheet1!AK80+[1]Sheet1!AN80+[1]Sheet1!AQ80+[1]Sheet1!AT80+[1]Sheet1!AW80+[1]Sheet1!AZ80+[1]Sheet1!BC80+[1]Sheet1!BF80+[1]Sheet1!BI80+[1]Sheet1!BL80+[1]Sheet1!BO80+[1]Sheet1!BR80+[1]Sheet1!BU80+[1]Sheet1!BX80+[1]Sheet1!CA80+[1]Sheet1!CD80+[1]Sheet1!CG80+[1]Sheet1!CJ80+[1]Sheet1!CM80+[1]Sheet1!CP80+[1]Sheet1!CS80+[1]Sheet1!CV80+[1]Sheet1!CY80+[1]Sheet1!DB80+[1]Sheet1!DE80+[1]Sheet1!J80+[1]Sheet1!M80+[1]Sheet1!P80+[1]Sheet1!S80+[1]Sheet1!DH80</f>
        <v>8</v>
      </c>
      <c r="I80" s="118">
        <f>G80*H80</f>
        <v>0</v>
      </c>
      <c r="J80" s="60">
        <v>4</v>
      </c>
      <c r="K80" s="119">
        <f>$G80*J80</f>
        <v>0</v>
      </c>
      <c r="L80" s="120"/>
      <c r="M80" s="60">
        <v>4</v>
      </c>
      <c r="N80" s="119">
        <f>$G80*M80</f>
        <v>0</v>
      </c>
      <c r="O80" s="120"/>
    </row>
    <row r="81" spans="1:16" x14ac:dyDescent="0.25">
      <c r="A81" s="64" t="s">
        <v>214</v>
      </c>
      <c r="B81" s="73"/>
      <c r="C81" s="70" t="s">
        <v>49</v>
      </c>
      <c r="D81" s="32" t="s">
        <v>34</v>
      </c>
      <c r="E81" s="32" t="s">
        <v>513</v>
      </c>
      <c r="F81" s="10" t="s">
        <v>475</v>
      </c>
      <c r="G81" s="151">
        <f>CENA!G72</f>
        <v>0</v>
      </c>
      <c r="H81" s="118">
        <f>J81+M81+[1]Sheet1!A81+[1]Sheet1!D81+[1]Sheet1!G81+[1]Sheet1!V81+[1]Sheet1!Y81+[1]Sheet1!AB81+[1]Sheet1!AE81+[1]Sheet1!AH81+[1]Sheet1!AK81+[1]Sheet1!AN81+[1]Sheet1!AQ81+[1]Sheet1!AT81+[1]Sheet1!AW81+[1]Sheet1!AZ81+[1]Sheet1!BC81+[1]Sheet1!BF81+[1]Sheet1!BI81+[1]Sheet1!BL81+[1]Sheet1!BO81+[1]Sheet1!BR81+[1]Sheet1!BU81+[1]Sheet1!BX81+[1]Sheet1!CA81+[1]Sheet1!CD81+[1]Sheet1!CG81+[1]Sheet1!CJ81+[1]Sheet1!CM81+[1]Sheet1!CP81+[1]Sheet1!CS81+[1]Sheet1!CV81+[1]Sheet1!CY81+[1]Sheet1!DB81+[1]Sheet1!DE81+[1]Sheet1!J81+[1]Sheet1!M81+[1]Sheet1!P81+[1]Sheet1!S81+[1]Sheet1!DH81</f>
        <v>5</v>
      </c>
      <c r="I81" s="118">
        <f>G81*H81</f>
        <v>0</v>
      </c>
      <c r="J81" s="60">
        <v>2</v>
      </c>
      <c r="K81" s="119">
        <f>$G81*J81</f>
        <v>0</v>
      </c>
      <c r="L81" s="120"/>
      <c r="M81" s="60">
        <v>3</v>
      </c>
      <c r="N81" s="119">
        <f>$G81*M81</f>
        <v>0</v>
      </c>
      <c r="O81" s="120"/>
    </row>
    <row r="82" spans="1:16" s="52" customFormat="1" x14ac:dyDescent="0.25">
      <c r="A82" s="67"/>
      <c r="B82" s="68"/>
      <c r="C82" s="68"/>
      <c r="D82" s="51"/>
      <c r="E82" s="51"/>
      <c r="F82" s="28"/>
      <c r="G82" s="152"/>
      <c r="H82" s="62"/>
      <c r="I82" s="62"/>
      <c r="J82" s="62"/>
      <c r="K82" s="62"/>
      <c r="L82" s="62"/>
      <c r="M82" s="62"/>
      <c r="N82" s="62"/>
      <c r="O82" s="62"/>
      <c r="P82" s="111"/>
    </row>
    <row r="83" spans="1:16" ht="25.5" x14ac:dyDescent="0.25">
      <c r="A83" s="136" t="s">
        <v>215</v>
      </c>
      <c r="B83" s="137" t="s">
        <v>44</v>
      </c>
      <c r="C83" s="137"/>
      <c r="D83" s="138" t="s">
        <v>45</v>
      </c>
      <c r="E83" s="138" t="s">
        <v>591</v>
      </c>
      <c r="F83" s="139"/>
      <c r="G83" s="153"/>
      <c r="H83" s="60"/>
      <c r="I83" s="60"/>
      <c r="J83" s="60"/>
      <c r="K83" s="60"/>
      <c r="L83" s="60"/>
      <c r="M83" s="60"/>
      <c r="N83" s="60"/>
      <c r="O83" s="60"/>
    </row>
    <row r="84" spans="1:16" ht="25.5" x14ac:dyDescent="0.25">
      <c r="A84" s="64" t="s">
        <v>216</v>
      </c>
      <c r="B84" s="72" t="s">
        <v>44</v>
      </c>
      <c r="C84" s="72">
        <v>1</v>
      </c>
      <c r="D84" s="34" t="s">
        <v>385</v>
      </c>
      <c r="E84" s="36" t="s">
        <v>520</v>
      </c>
      <c r="F84" s="14" t="s">
        <v>7</v>
      </c>
      <c r="G84" s="151">
        <f>CENA!G75</f>
        <v>0</v>
      </c>
      <c r="H84" s="118">
        <f>J84+M84+[1]Sheet1!A84+[1]Sheet1!D84+[1]Sheet1!G84+[1]Sheet1!V84+[1]Sheet1!Y84+[1]Sheet1!AB84+[1]Sheet1!AE84+[1]Sheet1!AH84+[1]Sheet1!AK84+[1]Sheet1!AN84+[1]Sheet1!AQ84+[1]Sheet1!AT84+[1]Sheet1!AW84+[1]Sheet1!AZ84+[1]Sheet1!BC84+[1]Sheet1!BF84+[1]Sheet1!BI84+[1]Sheet1!BL84+[1]Sheet1!BO84+[1]Sheet1!BR84+[1]Sheet1!BU84+[1]Sheet1!BX84+[1]Sheet1!CA84+[1]Sheet1!CD84+[1]Sheet1!CG84+[1]Sheet1!CJ84+[1]Sheet1!CM84+[1]Sheet1!CP84+[1]Sheet1!CS84+[1]Sheet1!CV84+[1]Sheet1!CY84+[1]Sheet1!DB84+[1]Sheet1!DE84+[1]Sheet1!J84+[1]Sheet1!M84+[1]Sheet1!P84+[1]Sheet1!S84+[1]Sheet1!DH84</f>
        <v>27</v>
      </c>
      <c r="I84" s="118">
        <f t="shared" ref="I84:I92" si="7">G84*H84</f>
        <v>0</v>
      </c>
      <c r="J84" s="60">
        <v>17</v>
      </c>
      <c r="K84" s="119">
        <f t="shared" ref="K84:K92" si="8">$G84*J84</f>
        <v>0</v>
      </c>
      <c r="L84" s="121"/>
      <c r="M84" s="60">
        <v>10</v>
      </c>
      <c r="N84" s="119">
        <f t="shared" ref="N84:N92" si="9">$G84*M84</f>
        <v>0</v>
      </c>
      <c r="O84" s="121"/>
    </row>
    <row r="85" spans="1:16" ht="25.5" x14ac:dyDescent="0.25">
      <c r="A85" s="64" t="s">
        <v>217</v>
      </c>
      <c r="B85" s="72" t="s">
        <v>44</v>
      </c>
      <c r="C85" s="72">
        <v>2</v>
      </c>
      <c r="D85" s="34" t="s">
        <v>386</v>
      </c>
      <c r="E85" s="36" t="s">
        <v>521</v>
      </c>
      <c r="F85" s="14" t="s">
        <v>7</v>
      </c>
      <c r="G85" s="151">
        <f>CENA!G76</f>
        <v>0</v>
      </c>
      <c r="H85" s="118">
        <f>J85+M85+[1]Sheet1!A85+[1]Sheet1!D85+[1]Sheet1!G85+[1]Sheet1!V85+[1]Sheet1!Y85+[1]Sheet1!AB85+[1]Sheet1!AE85+[1]Sheet1!AH85+[1]Sheet1!AK85+[1]Sheet1!AN85+[1]Sheet1!AQ85+[1]Sheet1!AT85+[1]Sheet1!AW85+[1]Sheet1!AZ85+[1]Sheet1!BC85+[1]Sheet1!BF85+[1]Sheet1!BI85+[1]Sheet1!BL85+[1]Sheet1!BO85+[1]Sheet1!BR85+[1]Sheet1!BU85+[1]Sheet1!BX85+[1]Sheet1!CA85+[1]Sheet1!CD85+[1]Sheet1!CG85+[1]Sheet1!CJ85+[1]Sheet1!CM85+[1]Sheet1!CP85+[1]Sheet1!CS85+[1]Sheet1!CV85+[1]Sheet1!CY85+[1]Sheet1!DB85+[1]Sheet1!DE85+[1]Sheet1!J85+[1]Sheet1!M85+[1]Sheet1!P85+[1]Sheet1!S85+[1]Sheet1!DH85</f>
        <v>72</v>
      </c>
      <c r="I85" s="118">
        <f t="shared" si="7"/>
        <v>0</v>
      </c>
      <c r="J85" s="60">
        <v>49</v>
      </c>
      <c r="K85" s="119">
        <f t="shared" si="8"/>
        <v>0</v>
      </c>
      <c r="L85" s="121"/>
      <c r="M85" s="60">
        <v>23</v>
      </c>
      <c r="N85" s="119">
        <f t="shared" si="9"/>
        <v>0</v>
      </c>
      <c r="O85" s="121"/>
    </row>
    <row r="86" spans="1:16" ht="25.5" x14ac:dyDescent="0.25">
      <c r="A86" s="64" t="s">
        <v>218</v>
      </c>
      <c r="B86" s="72" t="s">
        <v>44</v>
      </c>
      <c r="C86" s="72">
        <v>3</v>
      </c>
      <c r="D86" s="35" t="s">
        <v>387</v>
      </c>
      <c r="E86" s="15" t="s">
        <v>522</v>
      </c>
      <c r="F86" s="14" t="s">
        <v>4</v>
      </c>
      <c r="G86" s="151">
        <f>CENA!G77</f>
        <v>0</v>
      </c>
      <c r="H86" s="118">
        <f>J86+M86+[1]Sheet1!A86+[1]Sheet1!D86+[1]Sheet1!G86+[1]Sheet1!V86+[1]Sheet1!Y86+[1]Sheet1!AB86+[1]Sheet1!AE86+[1]Sheet1!AH86+[1]Sheet1!AK86+[1]Sheet1!AN86+[1]Sheet1!AQ86+[1]Sheet1!AT86+[1]Sheet1!AW86+[1]Sheet1!AZ86+[1]Sheet1!BC86+[1]Sheet1!BF86+[1]Sheet1!BI86+[1]Sheet1!BL86+[1]Sheet1!BO86+[1]Sheet1!BR86+[1]Sheet1!BU86+[1]Sheet1!BX86+[1]Sheet1!CA86+[1]Sheet1!CD86+[1]Sheet1!CG86+[1]Sheet1!CJ86+[1]Sheet1!CM86+[1]Sheet1!CP86+[1]Sheet1!CS86+[1]Sheet1!CV86+[1]Sheet1!CY86+[1]Sheet1!DB86+[1]Sheet1!DE86+[1]Sheet1!J86+[1]Sheet1!M86+[1]Sheet1!P86+[1]Sheet1!S86+[1]Sheet1!DH86</f>
        <v>200</v>
      </c>
      <c r="I86" s="118">
        <f t="shared" si="7"/>
        <v>0</v>
      </c>
      <c r="J86" s="60">
        <v>200</v>
      </c>
      <c r="K86" s="119">
        <f t="shared" si="8"/>
        <v>0</v>
      </c>
      <c r="L86" s="121"/>
      <c r="M86" s="60"/>
      <c r="N86" s="119">
        <f t="shared" si="9"/>
        <v>0</v>
      </c>
      <c r="O86" s="121"/>
    </row>
    <row r="87" spans="1:16" ht="25.5" x14ac:dyDescent="0.25">
      <c r="A87" s="64" t="s">
        <v>219</v>
      </c>
      <c r="B87" s="72" t="s">
        <v>44</v>
      </c>
      <c r="C87" s="72">
        <v>4</v>
      </c>
      <c r="D87" s="35" t="s">
        <v>388</v>
      </c>
      <c r="E87" s="15" t="s">
        <v>523</v>
      </c>
      <c r="F87" s="14" t="s">
        <v>4</v>
      </c>
      <c r="G87" s="151">
        <f>CENA!G78</f>
        <v>0</v>
      </c>
      <c r="H87" s="118">
        <f>J87+M87+[1]Sheet1!A87+[1]Sheet1!D87+[1]Sheet1!G87+[1]Sheet1!V87+[1]Sheet1!Y87+[1]Sheet1!AB87+[1]Sheet1!AE87+[1]Sheet1!AH87+[1]Sheet1!AK87+[1]Sheet1!AN87+[1]Sheet1!AQ87+[1]Sheet1!AT87+[1]Sheet1!AW87+[1]Sheet1!AZ87+[1]Sheet1!BC87+[1]Sheet1!BF87+[1]Sheet1!BI87+[1]Sheet1!BL87+[1]Sheet1!BO87+[1]Sheet1!BR87+[1]Sheet1!BU87+[1]Sheet1!BX87+[1]Sheet1!CA87+[1]Sheet1!CD87+[1]Sheet1!CG87+[1]Sheet1!CJ87+[1]Sheet1!CM87+[1]Sheet1!CP87+[1]Sheet1!CS87+[1]Sheet1!CV87+[1]Sheet1!CY87+[1]Sheet1!DB87+[1]Sheet1!DE87+[1]Sheet1!J87+[1]Sheet1!M87+[1]Sheet1!P87+[1]Sheet1!S87+[1]Sheet1!DH87</f>
        <v>24</v>
      </c>
      <c r="I87" s="118">
        <f t="shared" si="7"/>
        <v>0</v>
      </c>
      <c r="J87" s="60">
        <v>24</v>
      </c>
      <c r="K87" s="119">
        <f t="shared" si="8"/>
        <v>0</v>
      </c>
      <c r="L87" s="121"/>
      <c r="M87" s="60"/>
      <c r="N87" s="119">
        <f t="shared" si="9"/>
        <v>0</v>
      </c>
      <c r="O87" s="121"/>
    </row>
    <row r="88" spans="1:16" ht="25.5" x14ac:dyDescent="0.25">
      <c r="A88" s="64" t="s">
        <v>220</v>
      </c>
      <c r="B88" s="72" t="s">
        <v>44</v>
      </c>
      <c r="C88" s="72">
        <v>5</v>
      </c>
      <c r="D88" s="15" t="s">
        <v>437</v>
      </c>
      <c r="E88" s="15" t="s">
        <v>524</v>
      </c>
      <c r="F88" s="14" t="s">
        <v>7</v>
      </c>
      <c r="G88" s="151">
        <f>CENA!G79</f>
        <v>0</v>
      </c>
      <c r="H88" s="118">
        <f>J88+M88+[1]Sheet1!A88+[1]Sheet1!D88+[1]Sheet1!G88+[1]Sheet1!V88+[1]Sheet1!Y88+[1]Sheet1!AB88+[1]Sheet1!AE88+[1]Sheet1!AH88+[1]Sheet1!AK88+[1]Sheet1!AN88+[1]Sheet1!AQ88+[1]Sheet1!AT88+[1]Sheet1!AW88+[1]Sheet1!AZ88+[1]Sheet1!BC88+[1]Sheet1!BF88+[1]Sheet1!BI88+[1]Sheet1!BL88+[1]Sheet1!BO88+[1]Sheet1!BR88+[1]Sheet1!BU88+[1]Sheet1!BX88+[1]Sheet1!CA88+[1]Sheet1!CD88+[1]Sheet1!CG88+[1]Sheet1!CJ88+[1]Sheet1!CM88+[1]Sheet1!CP88+[1]Sheet1!CS88+[1]Sheet1!CV88+[1]Sheet1!CY88+[1]Sheet1!DB88+[1]Sheet1!DE88+[1]Sheet1!J88+[1]Sheet1!M88+[1]Sheet1!P88+[1]Sheet1!S88+[1]Sheet1!DH88</f>
        <v>114</v>
      </c>
      <c r="I88" s="118">
        <f t="shared" si="7"/>
        <v>0</v>
      </c>
      <c r="J88" s="60">
        <v>62</v>
      </c>
      <c r="K88" s="119">
        <f t="shared" si="8"/>
        <v>0</v>
      </c>
      <c r="L88" s="121"/>
      <c r="M88" s="60">
        <v>52</v>
      </c>
      <c r="N88" s="119">
        <f t="shared" si="9"/>
        <v>0</v>
      </c>
      <c r="O88" s="121"/>
    </row>
    <row r="89" spans="1:16" ht="25.5" x14ac:dyDescent="0.25">
      <c r="A89" s="64" t="s">
        <v>221</v>
      </c>
      <c r="B89" s="72" t="s">
        <v>44</v>
      </c>
      <c r="C89" s="72">
        <v>6</v>
      </c>
      <c r="D89" s="35" t="s">
        <v>438</v>
      </c>
      <c r="E89" s="15" t="s">
        <v>525</v>
      </c>
      <c r="F89" s="14" t="s">
        <v>6</v>
      </c>
      <c r="G89" s="151">
        <f>CENA!G80</f>
        <v>0</v>
      </c>
      <c r="H89" s="118">
        <f>J89+M89+[1]Sheet1!A89+[1]Sheet1!D89+[1]Sheet1!G89+[1]Sheet1!V89+[1]Sheet1!Y89+[1]Sheet1!AB89+[1]Sheet1!AE89+[1]Sheet1!AH89+[1]Sheet1!AK89+[1]Sheet1!AN89+[1]Sheet1!AQ89+[1]Sheet1!AT89+[1]Sheet1!AW89+[1]Sheet1!AZ89+[1]Sheet1!BC89+[1]Sheet1!BF89+[1]Sheet1!BI89+[1]Sheet1!BL89+[1]Sheet1!BO89+[1]Sheet1!BR89+[1]Sheet1!BU89+[1]Sheet1!BX89+[1]Sheet1!CA89+[1]Sheet1!CD89+[1]Sheet1!CG89+[1]Sheet1!CJ89+[1]Sheet1!CM89+[1]Sheet1!CP89+[1]Sheet1!CS89+[1]Sheet1!CV89+[1]Sheet1!CY89+[1]Sheet1!DB89+[1]Sheet1!DE89+[1]Sheet1!J89+[1]Sheet1!M89+[1]Sheet1!P89+[1]Sheet1!S89+[1]Sheet1!DH89</f>
        <v>124.8</v>
      </c>
      <c r="I89" s="118">
        <f t="shared" si="7"/>
        <v>0</v>
      </c>
      <c r="J89" s="60">
        <v>62.4</v>
      </c>
      <c r="K89" s="119">
        <f t="shared" si="8"/>
        <v>0</v>
      </c>
      <c r="L89" s="127">
        <f>J89/2.6</f>
        <v>24</v>
      </c>
      <c r="M89" s="60">
        <v>62.4</v>
      </c>
      <c r="N89" s="119">
        <f t="shared" si="9"/>
        <v>0</v>
      </c>
      <c r="O89" s="127">
        <f>M89/2.6</f>
        <v>24</v>
      </c>
    </row>
    <row r="90" spans="1:16" ht="25.5" x14ac:dyDescent="0.25">
      <c r="A90" s="64" t="s">
        <v>222</v>
      </c>
      <c r="B90" s="72" t="s">
        <v>44</v>
      </c>
      <c r="C90" s="72">
        <v>7</v>
      </c>
      <c r="D90" s="35" t="s">
        <v>412</v>
      </c>
      <c r="E90" s="15" t="s">
        <v>526</v>
      </c>
      <c r="F90" s="14" t="s">
        <v>7</v>
      </c>
      <c r="G90" s="151">
        <f>CENA!G81</f>
        <v>0</v>
      </c>
      <c r="H90" s="118">
        <f>J90+M90+[1]Sheet1!A90+[1]Sheet1!D90+[1]Sheet1!G90+[1]Sheet1!V90+[1]Sheet1!Y90+[1]Sheet1!AB90+[1]Sheet1!AE90+[1]Sheet1!AH90+[1]Sheet1!AK90+[1]Sheet1!AN90+[1]Sheet1!AQ90+[1]Sheet1!AT90+[1]Sheet1!AW90+[1]Sheet1!AZ90+[1]Sheet1!BC90+[1]Sheet1!BF90+[1]Sheet1!BI90+[1]Sheet1!BL90+[1]Sheet1!BO90+[1]Sheet1!BR90+[1]Sheet1!BU90+[1]Sheet1!BX90+[1]Sheet1!CA90+[1]Sheet1!CD90+[1]Sheet1!CG90+[1]Sheet1!CJ90+[1]Sheet1!CM90+[1]Sheet1!CP90+[1]Sheet1!CS90+[1]Sheet1!CV90+[1]Sheet1!CY90+[1]Sheet1!DB90+[1]Sheet1!DE90+[1]Sheet1!J90+[1]Sheet1!M90+[1]Sheet1!P90+[1]Sheet1!S90+[1]Sheet1!DH90</f>
        <v>115.5</v>
      </c>
      <c r="I90" s="118">
        <f t="shared" si="7"/>
        <v>0</v>
      </c>
      <c r="J90" s="60">
        <v>49.5</v>
      </c>
      <c r="K90" s="119">
        <f t="shared" si="8"/>
        <v>0</v>
      </c>
      <c r="L90" s="121"/>
      <c r="M90" s="60">
        <v>66</v>
      </c>
      <c r="N90" s="119">
        <f t="shared" si="9"/>
        <v>0</v>
      </c>
      <c r="O90" s="121"/>
    </row>
    <row r="91" spans="1:16" ht="25.5" x14ac:dyDescent="0.25">
      <c r="A91" s="64" t="s">
        <v>223</v>
      </c>
      <c r="B91" s="72" t="s">
        <v>44</v>
      </c>
      <c r="C91" s="72">
        <v>8</v>
      </c>
      <c r="D91" s="34" t="s">
        <v>439</v>
      </c>
      <c r="E91" s="36" t="s">
        <v>527</v>
      </c>
      <c r="F91" s="14" t="s">
        <v>4</v>
      </c>
      <c r="G91" s="151">
        <f>CENA!G82</f>
        <v>0</v>
      </c>
      <c r="H91" s="118">
        <f>J91+M91+[1]Sheet1!A91+[1]Sheet1!D91+[1]Sheet1!G91+[1]Sheet1!V91+[1]Sheet1!Y91+[1]Sheet1!AB91+[1]Sheet1!AE91+[1]Sheet1!AH91+[1]Sheet1!AK91+[1]Sheet1!AN91+[1]Sheet1!AQ91+[1]Sheet1!AT91+[1]Sheet1!AW91+[1]Sheet1!AZ91+[1]Sheet1!BC91+[1]Sheet1!BF91+[1]Sheet1!BI91+[1]Sheet1!BL91+[1]Sheet1!BO91+[1]Sheet1!BR91+[1]Sheet1!BU91+[1]Sheet1!BX91+[1]Sheet1!CA91+[1]Sheet1!CD91+[1]Sheet1!CG91+[1]Sheet1!CJ91+[1]Sheet1!CM91+[1]Sheet1!CP91+[1]Sheet1!CS91+[1]Sheet1!CV91+[1]Sheet1!CY91+[1]Sheet1!DB91+[1]Sheet1!DE91+[1]Sheet1!J91+[1]Sheet1!M91+[1]Sheet1!P91+[1]Sheet1!S91+[1]Sheet1!DH91</f>
        <v>11440</v>
      </c>
      <c r="I91" s="118">
        <f t="shared" si="7"/>
        <v>0</v>
      </c>
      <c r="J91" s="60">
        <v>5440</v>
      </c>
      <c r="K91" s="119">
        <f t="shared" si="8"/>
        <v>0</v>
      </c>
      <c r="L91" s="121"/>
      <c r="M91" s="60">
        <v>6000</v>
      </c>
      <c r="N91" s="119">
        <f t="shared" si="9"/>
        <v>0</v>
      </c>
      <c r="O91" s="121"/>
    </row>
    <row r="92" spans="1:16" ht="25.5" x14ac:dyDescent="0.25">
      <c r="A92" s="64" t="s">
        <v>224</v>
      </c>
      <c r="B92" s="72" t="s">
        <v>44</v>
      </c>
      <c r="C92" s="72">
        <v>9</v>
      </c>
      <c r="D92" s="34" t="s">
        <v>440</v>
      </c>
      <c r="E92" s="36" t="s">
        <v>528</v>
      </c>
      <c r="F92" s="14" t="s">
        <v>7</v>
      </c>
      <c r="G92" s="151">
        <f>CENA!G83</f>
        <v>0</v>
      </c>
      <c r="H92" s="118">
        <f>J92+M92+[1]Sheet1!A92+[1]Sheet1!D92+[1]Sheet1!G92+[1]Sheet1!V92+[1]Sheet1!Y92+[1]Sheet1!AB92+[1]Sheet1!AE92+[1]Sheet1!AH92+[1]Sheet1!AK92+[1]Sheet1!AN92+[1]Sheet1!AQ92+[1]Sheet1!AT92+[1]Sheet1!AW92+[1]Sheet1!AZ92+[1]Sheet1!BC92+[1]Sheet1!BF92+[1]Sheet1!BI92+[1]Sheet1!BL92+[1]Sheet1!BO92+[1]Sheet1!BR92+[1]Sheet1!BU92+[1]Sheet1!BX92+[1]Sheet1!CA92+[1]Sheet1!CD92+[1]Sheet1!CG92+[1]Sheet1!CJ92+[1]Sheet1!CM92+[1]Sheet1!CP92+[1]Sheet1!CS92+[1]Sheet1!CV92+[1]Sheet1!CY92+[1]Sheet1!DB92+[1]Sheet1!DE92+[1]Sheet1!J92+[1]Sheet1!M92+[1]Sheet1!P92+[1]Sheet1!S92+[1]Sheet1!DH92</f>
        <v>40</v>
      </c>
      <c r="I92" s="118">
        <f t="shared" si="7"/>
        <v>0</v>
      </c>
      <c r="J92" s="60">
        <v>40</v>
      </c>
      <c r="K92" s="119">
        <f t="shared" si="8"/>
        <v>0</v>
      </c>
      <c r="L92" s="121"/>
      <c r="M92" s="60"/>
      <c r="N92" s="119">
        <f t="shared" si="9"/>
        <v>0</v>
      </c>
      <c r="O92" s="121"/>
    </row>
    <row r="93" spans="1:16" ht="25.5" x14ac:dyDescent="0.25">
      <c r="A93" s="64" t="s">
        <v>225</v>
      </c>
      <c r="B93" s="72" t="s">
        <v>44</v>
      </c>
      <c r="C93" s="72">
        <v>10</v>
      </c>
      <c r="D93" s="34" t="s">
        <v>389</v>
      </c>
      <c r="E93" s="36" t="s">
        <v>529</v>
      </c>
      <c r="F93" s="14" t="s">
        <v>16</v>
      </c>
      <c r="G93" s="151" t="str">
        <f>CENA!G84</f>
        <v>/</v>
      </c>
      <c r="H93" s="118" t="s">
        <v>16</v>
      </c>
      <c r="I93" s="118" t="s">
        <v>16</v>
      </c>
      <c r="J93" s="60"/>
      <c r="K93" s="123" t="s">
        <v>16</v>
      </c>
      <c r="L93" s="124"/>
      <c r="M93" s="60"/>
      <c r="N93" s="123" t="s">
        <v>16</v>
      </c>
      <c r="O93" s="124"/>
    </row>
    <row r="94" spans="1:16" x14ac:dyDescent="0.25">
      <c r="A94" s="64" t="s">
        <v>226</v>
      </c>
      <c r="B94" s="74"/>
      <c r="C94" s="74" t="s">
        <v>22</v>
      </c>
      <c r="D94" s="34" t="s">
        <v>8</v>
      </c>
      <c r="E94" s="34" t="s">
        <v>530</v>
      </c>
      <c r="F94" s="14" t="s">
        <v>7</v>
      </c>
      <c r="G94" s="151">
        <f>CENA!G85</f>
        <v>0</v>
      </c>
      <c r="H94" s="118">
        <f>J94+M94+[1]Sheet1!A94+[1]Sheet1!D94+[1]Sheet1!G94+[1]Sheet1!V94+[1]Sheet1!Y94+[1]Sheet1!AB94+[1]Sheet1!AE94+[1]Sheet1!AH94+[1]Sheet1!AK94+[1]Sheet1!AN94+[1]Sheet1!AQ94+[1]Sheet1!AT94+[1]Sheet1!AW94+[1]Sheet1!AZ94+[1]Sheet1!BC94+[1]Sheet1!BF94+[1]Sheet1!BI94+[1]Sheet1!BL94+[1]Sheet1!BO94+[1]Sheet1!BR94+[1]Sheet1!BU94+[1]Sheet1!BX94+[1]Sheet1!CA94+[1]Sheet1!CD94+[1]Sheet1!CG94+[1]Sheet1!CJ94+[1]Sheet1!CM94+[1]Sheet1!CP94+[1]Sheet1!CS94+[1]Sheet1!CV94+[1]Sheet1!CY94+[1]Sheet1!DB94+[1]Sheet1!DE94+[1]Sheet1!J94+[1]Sheet1!M94+[1]Sheet1!P94+[1]Sheet1!S94+[1]Sheet1!DH94</f>
        <v>75</v>
      </c>
      <c r="I94" s="118">
        <f>G94*H94</f>
        <v>0</v>
      </c>
      <c r="J94" s="60">
        <v>75</v>
      </c>
      <c r="K94" s="119">
        <f>$G94*J94</f>
        <v>0</v>
      </c>
      <c r="L94" s="121"/>
      <c r="M94" s="60"/>
      <c r="N94" s="119">
        <f>$G94*M94</f>
        <v>0</v>
      </c>
      <c r="O94" s="121"/>
    </row>
    <row r="95" spans="1:16" x14ac:dyDescent="0.25">
      <c r="A95" s="64" t="s">
        <v>227</v>
      </c>
      <c r="B95" s="74"/>
      <c r="C95" s="74" t="s">
        <v>49</v>
      </c>
      <c r="D95" s="34" t="s">
        <v>14</v>
      </c>
      <c r="E95" s="34" t="s">
        <v>531</v>
      </c>
      <c r="F95" s="14" t="s">
        <v>7</v>
      </c>
      <c r="G95" s="151">
        <f>CENA!G86</f>
        <v>0</v>
      </c>
      <c r="H95" s="118">
        <f>J95+M95+[1]Sheet1!A95+[1]Sheet1!D95+[1]Sheet1!G95+[1]Sheet1!V95+[1]Sheet1!Y95+[1]Sheet1!AB95+[1]Sheet1!AE95+[1]Sheet1!AH95+[1]Sheet1!AK95+[1]Sheet1!AN95+[1]Sheet1!AQ95+[1]Sheet1!AT95+[1]Sheet1!AW95+[1]Sheet1!AZ95+[1]Sheet1!BC95+[1]Sheet1!BF95+[1]Sheet1!BI95+[1]Sheet1!BL95+[1]Sheet1!BO95+[1]Sheet1!BR95+[1]Sheet1!BU95+[1]Sheet1!BX95+[1]Sheet1!CA95+[1]Sheet1!CD95+[1]Sheet1!CG95+[1]Sheet1!CJ95+[1]Sheet1!CM95+[1]Sheet1!CP95+[1]Sheet1!CS95+[1]Sheet1!CV95+[1]Sheet1!CY95+[1]Sheet1!DB95+[1]Sheet1!DE95+[1]Sheet1!J95+[1]Sheet1!M95+[1]Sheet1!P95+[1]Sheet1!S95+[1]Sheet1!DH95</f>
        <v>0</v>
      </c>
      <c r="I95" s="118">
        <f>G95*H95</f>
        <v>0</v>
      </c>
      <c r="J95" s="60"/>
      <c r="K95" s="119">
        <f>$G95*J95</f>
        <v>0</v>
      </c>
      <c r="L95" s="121"/>
      <c r="M95" s="60"/>
      <c r="N95" s="119">
        <f>$G95*M95</f>
        <v>0</v>
      </c>
      <c r="O95" s="121"/>
    </row>
    <row r="96" spans="1:16" s="52" customFormat="1" x14ac:dyDescent="0.25">
      <c r="A96" s="76"/>
      <c r="B96" s="77"/>
      <c r="C96" s="77"/>
      <c r="D96" s="54"/>
      <c r="E96" s="51"/>
      <c r="F96" s="28"/>
      <c r="G96" s="152"/>
      <c r="H96" s="62"/>
      <c r="I96" s="62"/>
      <c r="J96" s="62"/>
      <c r="K96" s="62"/>
      <c r="L96" s="62"/>
      <c r="M96" s="62"/>
      <c r="N96" s="62"/>
      <c r="O96" s="62"/>
      <c r="P96" s="111"/>
    </row>
    <row r="97" spans="1:16" x14ac:dyDescent="0.25">
      <c r="A97" s="136" t="s">
        <v>228</v>
      </c>
      <c r="B97" s="137" t="s">
        <v>24</v>
      </c>
      <c r="C97" s="137"/>
      <c r="D97" s="138" t="s">
        <v>32</v>
      </c>
      <c r="E97" s="138" t="s">
        <v>592</v>
      </c>
      <c r="F97" s="139"/>
      <c r="G97" s="153"/>
      <c r="H97" s="60"/>
      <c r="I97" s="60"/>
      <c r="J97" s="60"/>
      <c r="K97" s="60"/>
      <c r="L97" s="60"/>
      <c r="M97" s="60"/>
      <c r="N97" s="60"/>
      <c r="O97" s="60"/>
    </row>
    <row r="98" spans="1:16" ht="25.5" x14ac:dyDescent="0.25">
      <c r="A98" s="64" t="s">
        <v>229</v>
      </c>
      <c r="B98" s="72" t="s">
        <v>24</v>
      </c>
      <c r="C98" s="72">
        <v>1</v>
      </c>
      <c r="D98" s="36" t="s">
        <v>390</v>
      </c>
      <c r="E98" s="36" t="s">
        <v>532</v>
      </c>
      <c r="F98" s="14" t="s">
        <v>16</v>
      </c>
      <c r="G98" s="151" t="str">
        <f>CENA!G89</f>
        <v>/</v>
      </c>
      <c r="H98" s="118" t="s">
        <v>16</v>
      </c>
      <c r="I98" s="118" t="s">
        <v>16</v>
      </c>
      <c r="J98" s="60" t="s">
        <v>16</v>
      </c>
      <c r="K98" s="123" t="s">
        <v>16</v>
      </c>
      <c r="L98" s="124"/>
      <c r="M98" s="60" t="s">
        <v>16</v>
      </c>
      <c r="N98" s="123" t="s">
        <v>16</v>
      </c>
      <c r="O98" s="124"/>
    </row>
    <row r="99" spans="1:16" x14ac:dyDescent="0.25">
      <c r="A99" s="64" t="s">
        <v>230</v>
      </c>
      <c r="B99" s="74"/>
      <c r="C99" s="74" t="s">
        <v>22</v>
      </c>
      <c r="D99" s="34" t="s">
        <v>10</v>
      </c>
      <c r="E99" s="34" t="s">
        <v>533</v>
      </c>
      <c r="F99" s="14" t="s">
        <v>7</v>
      </c>
      <c r="G99" s="151">
        <f>CENA!G90</f>
        <v>0</v>
      </c>
      <c r="H99" s="118">
        <f>J99+M99+[1]Sheet1!A99+[1]Sheet1!D99+[1]Sheet1!G99+[1]Sheet1!V99+[1]Sheet1!Y99+[1]Sheet1!AB99+[1]Sheet1!AE99+[1]Sheet1!AH99+[1]Sheet1!AK99+[1]Sheet1!AN99+[1]Sheet1!AQ99+[1]Sheet1!AT99+[1]Sheet1!AW99+[1]Sheet1!AZ99+[1]Sheet1!BC99+[1]Sheet1!BF99+[1]Sheet1!BI99+[1]Sheet1!BL99+[1]Sheet1!BO99+[1]Sheet1!BR99+[1]Sheet1!BU99+[1]Sheet1!BX99+[1]Sheet1!CA99+[1]Sheet1!CD99+[1]Sheet1!CG99+[1]Sheet1!CJ99+[1]Sheet1!CM99+[1]Sheet1!CP99+[1]Sheet1!CS99+[1]Sheet1!CV99+[1]Sheet1!CY99+[1]Sheet1!DB99+[1]Sheet1!DE99+[1]Sheet1!J99+[1]Sheet1!M99+[1]Sheet1!P99+[1]Sheet1!S99+[1]Sheet1!DH99</f>
        <v>0</v>
      </c>
      <c r="I99" s="118">
        <f t="shared" ref="I99:I105" si="10">G99*H99</f>
        <v>0</v>
      </c>
      <c r="J99" s="60"/>
      <c r="K99" s="119">
        <f t="shared" ref="K99:K105" si="11">$G99*J99</f>
        <v>0</v>
      </c>
      <c r="L99" s="121"/>
      <c r="M99" s="60"/>
      <c r="N99" s="119">
        <f t="shared" ref="N99:N105" si="12">$G99*M99</f>
        <v>0</v>
      </c>
      <c r="O99" s="121"/>
    </row>
    <row r="100" spans="1:16" x14ac:dyDescent="0.25">
      <c r="A100" s="64" t="s">
        <v>231</v>
      </c>
      <c r="B100" s="74"/>
      <c r="C100" s="74" t="s">
        <v>49</v>
      </c>
      <c r="D100" s="34" t="s">
        <v>11</v>
      </c>
      <c r="E100" s="34" t="s">
        <v>534</v>
      </c>
      <c r="F100" s="14" t="s">
        <v>7</v>
      </c>
      <c r="G100" s="151">
        <f>CENA!G91</f>
        <v>0</v>
      </c>
      <c r="H100" s="118">
        <f>J100+M100+[1]Sheet1!A100+[1]Sheet1!D100+[1]Sheet1!G100+[1]Sheet1!V100+[1]Sheet1!Y100+[1]Sheet1!AB100+[1]Sheet1!AE100+[1]Sheet1!AH100+[1]Sheet1!AK100+[1]Sheet1!AN100+[1]Sheet1!AQ100+[1]Sheet1!AT100+[1]Sheet1!AW100+[1]Sheet1!AZ100+[1]Sheet1!BC100+[1]Sheet1!BF100+[1]Sheet1!BI100+[1]Sheet1!BL100+[1]Sheet1!BO100+[1]Sheet1!BR100+[1]Sheet1!BU100+[1]Sheet1!BX100+[1]Sheet1!CA100+[1]Sheet1!CD100+[1]Sheet1!CG100+[1]Sheet1!CJ100+[1]Sheet1!CM100+[1]Sheet1!CP100+[1]Sheet1!CS100+[1]Sheet1!CV100+[1]Sheet1!CY100+[1]Sheet1!DB100+[1]Sheet1!DE100+[1]Sheet1!J100+[1]Sheet1!M100+[1]Sheet1!P100+[1]Sheet1!S100+[1]Sheet1!DH100</f>
        <v>257.5</v>
      </c>
      <c r="I100" s="118">
        <f t="shared" si="10"/>
        <v>0</v>
      </c>
      <c r="J100" s="60"/>
      <c r="K100" s="119">
        <f t="shared" si="11"/>
        <v>0</v>
      </c>
      <c r="L100" s="121"/>
      <c r="M100" s="60">
        <v>257.5</v>
      </c>
      <c r="N100" s="119">
        <f t="shared" si="12"/>
        <v>0</v>
      </c>
      <c r="O100" s="121"/>
    </row>
    <row r="101" spans="1:16" x14ac:dyDescent="0.25">
      <c r="A101" s="64" t="s">
        <v>232</v>
      </c>
      <c r="B101" s="74"/>
      <c r="C101" s="74" t="s">
        <v>50</v>
      </c>
      <c r="D101" s="34" t="s">
        <v>12</v>
      </c>
      <c r="E101" s="34" t="s">
        <v>535</v>
      </c>
      <c r="F101" s="14" t="s">
        <v>7</v>
      </c>
      <c r="G101" s="151">
        <f>CENA!G92</f>
        <v>0</v>
      </c>
      <c r="H101" s="118">
        <f>J101+M101+[1]Sheet1!A101+[1]Sheet1!D101+[1]Sheet1!G101+[1]Sheet1!V101+[1]Sheet1!Y101+[1]Sheet1!AB101+[1]Sheet1!AE101+[1]Sheet1!AH101+[1]Sheet1!AK101+[1]Sheet1!AN101+[1]Sheet1!AQ101+[1]Sheet1!AT101+[1]Sheet1!AW101+[1]Sheet1!AZ101+[1]Sheet1!BC101+[1]Sheet1!BF101+[1]Sheet1!BI101+[1]Sheet1!BL101+[1]Sheet1!BO101+[1]Sheet1!BR101+[1]Sheet1!BU101+[1]Sheet1!BX101+[1]Sheet1!CA101+[1]Sheet1!CD101+[1]Sheet1!CG101+[1]Sheet1!CJ101+[1]Sheet1!CM101+[1]Sheet1!CP101+[1]Sheet1!CS101+[1]Sheet1!CV101+[1]Sheet1!CY101+[1]Sheet1!DB101+[1]Sheet1!DE101+[1]Sheet1!J101+[1]Sheet1!M101+[1]Sheet1!P101+[1]Sheet1!S101+[1]Sheet1!DH101</f>
        <v>198</v>
      </c>
      <c r="I101" s="118">
        <f t="shared" si="10"/>
        <v>0</v>
      </c>
      <c r="J101" s="60">
        <v>198</v>
      </c>
      <c r="K101" s="119">
        <f t="shared" si="11"/>
        <v>0</v>
      </c>
      <c r="L101" s="121"/>
      <c r="M101" s="60"/>
      <c r="N101" s="119">
        <f t="shared" si="12"/>
        <v>0</v>
      </c>
      <c r="O101" s="121"/>
    </row>
    <row r="102" spans="1:16" x14ac:dyDescent="0.25">
      <c r="A102" s="64" t="s">
        <v>233</v>
      </c>
      <c r="B102" s="74"/>
      <c r="C102" s="74" t="s">
        <v>23</v>
      </c>
      <c r="D102" s="34" t="s">
        <v>13</v>
      </c>
      <c r="E102" s="34" t="s">
        <v>536</v>
      </c>
      <c r="F102" s="14" t="s">
        <v>7</v>
      </c>
      <c r="G102" s="151">
        <f>CENA!G93</f>
        <v>0</v>
      </c>
      <c r="H102" s="118">
        <f>J102+M102+[1]Sheet1!A102+[1]Sheet1!D102+[1]Sheet1!G102+[1]Sheet1!V102+[1]Sheet1!Y102+[1]Sheet1!AB102+[1]Sheet1!AE102+[1]Sheet1!AH102+[1]Sheet1!AK102+[1]Sheet1!AN102+[1]Sheet1!AQ102+[1]Sheet1!AT102+[1]Sheet1!AW102+[1]Sheet1!AZ102+[1]Sheet1!BC102+[1]Sheet1!BF102+[1]Sheet1!BI102+[1]Sheet1!BL102+[1]Sheet1!BO102+[1]Sheet1!BR102+[1]Sheet1!BU102+[1]Sheet1!BX102+[1]Sheet1!CA102+[1]Sheet1!CD102+[1]Sheet1!CG102+[1]Sheet1!CJ102+[1]Sheet1!CM102+[1]Sheet1!CP102+[1]Sheet1!CS102+[1]Sheet1!CV102+[1]Sheet1!CY102+[1]Sheet1!DB102+[1]Sheet1!DE102+[1]Sheet1!J102+[1]Sheet1!M102+[1]Sheet1!P102+[1]Sheet1!S102+[1]Sheet1!DH102</f>
        <v>0</v>
      </c>
      <c r="I102" s="118">
        <f t="shared" si="10"/>
        <v>0</v>
      </c>
      <c r="J102" s="60"/>
      <c r="K102" s="119">
        <f t="shared" si="11"/>
        <v>0</v>
      </c>
      <c r="L102" s="121"/>
      <c r="M102" s="60"/>
      <c r="N102" s="119">
        <f t="shared" si="12"/>
        <v>0</v>
      </c>
      <c r="O102" s="121"/>
    </row>
    <row r="103" spans="1:16" ht="51" x14ac:dyDescent="0.25">
      <c r="A103" s="64" t="s">
        <v>234</v>
      </c>
      <c r="B103" s="72" t="s">
        <v>24</v>
      </c>
      <c r="C103" s="72">
        <v>2</v>
      </c>
      <c r="D103" s="34" t="s">
        <v>441</v>
      </c>
      <c r="E103" s="36" t="s">
        <v>537</v>
      </c>
      <c r="F103" s="14" t="s">
        <v>4</v>
      </c>
      <c r="G103" s="151">
        <f>CENA!G94</f>
        <v>0</v>
      </c>
      <c r="H103" s="118">
        <f>J103+M103+[1]Sheet1!A103+[1]Sheet1!D103+[1]Sheet1!G103+[1]Sheet1!V103+[1]Sheet1!Y103+[1]Sheet1!AB103+[1]Sheet1!AE103+[1]Sheet1!AH103+[1]Sheet1!AK103+[1]Sheet1!AN103+[1]Sheet1!AQ103+[1]Sheet1!AT103+[1]Sheet1!AW103+[1]Sheet1!AZ103+[1]Sheet1!BC103+[1]Sheet1!BF103+[1]Sheet1!BI103+[1]Sheet1!BL103+[1]Sheet1!BO103+[1]Sheet1!BR103+[1]Sheet1!BU103+[1]Sheet1!BX103+[1]Sheet1!CA103+[1]Sheet1!CD103+[1]Sheet1!CG103+[1]Sheet1!CJ103+[1]Sheet1!CM103+[1]Sheet1!CP103+[1]Sheet1!CS103+[1]Sheet1!CV103+[1]Sheet1!CY103+[1]Sheet1!DB103+[1]Sheet1!DE103+[1]Sheet1!J103+[1]Sheet1!M103+[1]Sheet1!P103+[1]Sheet1!S103+[1]Sheet1!DH103</f>
        <v>5400</v>
      </c>
      <c r="I103" s="118">
        <f t="shared" si="10"/>
        <v>0</v>
      </c>
      <c r="J103" s="60">
        <v>2190</v>
      </c>
      <c r="K103" s="119">
        <f t="shared" si="11"/>
        <v>0</v>
      </c>
      <c r="L103" s="121"/>
      <c r="M103" s="60">
        <v>3210</v>
      </c>
      <c r="N103" s="119">
        <f t="shared" si="12"/>
        <v>0</v>
      </c>
      <c r="O103" s="121"/>
    </row>
    <row r="104" spans="1:16" ht="38.25" x14ac:dyDescent="0.25">
      <c r="A104" s="64" t="s">
        <v>235</v>
      </c>
      <c r="B104" s="72" t="s">
        <v>24</v>
      </c>
      <c r="C104" s="72">
        <v>3</v>
      </c>
      <c r="D104" s="34" t="s">
        <v>391</v>
      </c>
      <c r="E104" s="36" t="s">
        <v>538</v>
      </c>
      <c r="F104" s="14" t="s">
        <v>7</v>
      </c>
      <c r="G104" s="151">
        <f>CENA!G95</f>
        <v>0</v>
      </c>
      <c r="H104" s="118">
        <f>J104+M104+[1]Sheet1!A104+[1]Sheet1!D104+[1]Sheet1!G104+[1]Sheet1!V104+[1]Sheet1!Y104+[1]Sheet1!AB104+[1]Sheet1!AE104+[1]Sheet1!AH104+[1]Sheet1!AK104+[1]Sheet1!AN104+[1]Sheet1!AQ104+[1]Sheet1!AT104+[1]Sheet1!AW104+[1]Sheet1!AZ104+[1]Sheet1!BC104+[1]Sheet1!BF104+[1]Sheet1!BI104+[1]Sheet1!BL104+[1]Sheet1!BO104+[1]Sheet1!BR104+[1]Sheet1!BU104+[1]Sheet1!BX104+[1]Sheet1!CA104+[1]Sheet1!CD104+[1]Sheet1!CG104+[1]Sheet1!CJ104+[1]Sheet1!CM104+[1]Sheet1!CP104+[1]Sheet1!CS104+[1]Sheet1!CV104+[1]Sheet1!CY104+[1]Sheet1!DB104+[1]Sheet1!DE104+[1]Sheet1!J104+[1]Sheet1!M104+[1]Sheet1!P104+[1]Sheet1!S104+[1]Sheet1!DH104</f>
        <v>550</v>
      </c>
      <c r="I104" s="118">
        <f t="shared" si="10"/>
        <v>0</v>
      </c>
      <c r="J104" s="60">
        <v>250</v>
      </c>
      <c r="K104" s="119">
        <f t="shared" si="11"/>
        <v>0</v>
      </c>
      <c r="L104" s="121"/>
      <c r="M104" s="60">
        <v>300</v>
      </c>
      <c r="N104" s="119">
        <f t="shared" si="12"/>
        <v>0</v>
      </c>
      <c r="O104" s="121"/>
    </row>
    <row r="105" spans="1:16" ht="38.25" x14ac:dyDescent="0.25">
      <c r="A105" s="64" t="s">
        <v>236</v>
      </c>
      <c r="B105" s="72" t="s">
        <v>24</v>
      </c>
      <c r="C105" s="72">
        <v>4</v>
      </c>
      <c r="D105" s="34" t="s">
        <v>392</v>
      </c>
      <c r="E105" s="36" t="s">
        <v>539</v>
      </c>
      <c r="F105" s="14" t="s">
        <v>4</v>
      </c>
      <c r="G105" s="151">
        <f>CENA!G96</f>
        <v>0</v>
      </c>
      <c r="H105" s="118">
        <f>J105+M105+[1]Sheet1!A105+[1]Sheet1!D105+[1]Sheet1!G105+[1]Sheet1!V105+[1]Sheet1!Y105+[1]Sheet1!AB105+[1]Sheet1!AE105+[1]Sheet1!AH105+[1]Sheet1!AK105+[1]Sheet1!AN105+[1]Sheet1!AQ105+[1]Sheet1!AT105+[1]Sheet1!AW105+[1]Sheet1!AZ105+[1]Sheet1!BC105+[1]Sheet1!BF105+[1]Sheet1!BI105+[1]Sheet1!BL105+[1]Sheet1!BO105+[1]Sheet1!BR105+[1]Sheet1!BU105+[1]Sheet1!BX105+[1]Sheet1!CA105+[1]Sheet1!CD105+[1]Sheet1!CG105+[1]Sheet1!CJ105+[1]Sheet1!CM105+[1]Sheet1!CP105+[1]Sheet1!CS105+[1]Sheet1!CV105+[1]Sheet1!CY105+[1]Sheet1!DB105+[1]Sheet1!DE105+[1]Sheet1!J105+[1]Sheet1!M105+[1]Sheet1!P105+[1]Sheet1!S105+[1]Sheet1!DH105</f>
        <v>125</v>
      </c>
      <c r="I105" s="118">
        <f t="shared" si="10"/>
        <v>0</v>
      </c>
      <c r="J105" s="60">
        <v>50</v>
      </c>
      <c r="K105" s="119">
        <f t="shared" si="11"/>
        <v>0</v>
      </c>
      <c r="L105" s="121"/>
      <c r="M105" s="60">
        <v>75</v>
      </c>
      <c r="N105" s="119">
        <f t="shared" si="12"/>
        <v>0</v>
      </c>
      <c r="O105" s="121"/>
    </row>
    <row r="106" spans="1:16" ht="38.25" x14ac:dyDescent="0.25">
      <c r="A106" s="64" t="s">
        <v>237</v>
      </c>
      <c r="B106" s="72" t="s">
        <v>24</v>
      </c>
      <c r="C106" s="72">
        <v>5</v>
      </c>
      <c r="D106" s="34" t="s">
        <v>393</v>
      </c>
      <c r="E106" s="36" t="s">
        <v>540</v>
      </c>
      <c r="F106" s="14" t="s">
        <v>16</v>
      </c>
      <c r="G106" s="151" t="str">
        <f>CENA!G97</f>
        <v>/</v>
      </c>
      <c r="H106" s="118" t="s">
        <v>16</v>
      </c>
      <c r="I106" s="118" t="s">
        <v>16</v>
      </c>
      <c r="J106" s="60" t="s">
        <v>16</v>
      </c>
      <c r="K106" s="123" t="s">
        <v>16</v>
      </c>
      <c r="L106" s="124"/>
      <c r="M106" s="60" t="s">
        <v>16</v>
      </c>
      <c r="N106" s="123" t="s">
        <v>16</v>
      </c>
      <c r="O106" s="124"/>
    </row>
    <row r="107" spans="1:16" x14ac:dyDescent="0.25">
      <c r="A107" s="64" t="s">
        <v>238</v>
      </c>
      <c r="B107" s="74"/>
      <c r="C107" s="74" t="s">
        <v>22</v>
      </c>
      <c r="D107" s="34" t="s">
        <v>102</v>
      </c>
      <c r="E107" s="34" t="s">
        <v>541</v>
      </c>
      <c r="F107" s="14" t="s">
        <v>4</v>
      </c>
      <c r="G107" s="151">
        <f>CENA!G98</f>
        <v>0</v>
      </c>
      <c r="H107" s="118">
        <f>J107+M107+[1]Sheet1!A107+[1]Sheet1!D107+[1]Sheet1!G107+[1]Sheet1!V107+[1]Sheet1!Y107+[1]Sheet1!AB107+[1]Sheet1!AE107+[1]Sheet1!AH107+[1]Sheet1!AK107+[1]Sheet1!AN107+[1]Sheet1!AQ107+[1]Sheet1!AT107+[1]Sheet1!AW107+[1]Sheet1!AZ107+[1]Sheet1!BC107+[1]Sheet1!BF107+[1]Sheet1!BI107+[1]Sheet1!BL107+[1]Sheet1!BO107+[1]Sheet1!BR107+[1]Sheet1!BU107+[1]Sheet1!BX107+[1]Sheet1!CA107+[1]Sheet1!CD107+[1]Sheet1!CG107+[1]Sheet1!CJ107+[1]Sheet1!CM107+[1]Sheet1!CP107+[1]Sheet1!CS107+[1]Sheet1!CV107+[1]Sheet1!CY107+[1]Sheet1!DB107+[1]Sheet1!DE107+[1]Sheet1!J107+[1]Sheet1!M107+[1]Sheet1!P107+[1]Sheet1!S107+[1]Sheet1!DH107</f>
        <v>0</v>
      </c>
      <c r="I107" s="118">
        <f>G107*H107</f>
        <v>0</v>
      </c>
      <c r="J107" s="60"/>
      <c r="K107" s="119">
        <f>$G107*J107</f>
        <v>0</v>
      </c>
      <c r="L107" s="121"/>
      <c r="M107" s="60"/>
      <c r="N107" s="119">
        <f>$G107*M107</f>
        <v>0</v>
      </c>
      <c r="O107" s="121"/>
    </row>
    <row r="108" spans="1:16" x14ac:dyDescent="0.25">
      <c r="A108" s="64" t="s">
        <v>239</v>
      </c>
      <c r="B108" s="74"/>
      <c r="C108" s="74" t="s">
        <v>49</v>
      </c>
      <c r="D108" s="34" t="s">
        <v>101</v>
      </c>
      <c r="E108" s="34" t="s">
        <v>542</v>
      </c>
      <c r="F108" s="14" t="s">
        <v>4</v>
      </c>
      <c r="G108" s="151">
        <f>CENA!G99</f>
        <v>0</v>
      </c>
      <c r="H108" s="118">
        <f>J108+M108+[1]Sheet1!A108+[1]Sheet1!D108+[1]Sheet1!G108+[1]Sheet1!V108+[1]Sheet1!Y108+[1]Sheet1!AB108+[1]Sheet1!AE108+[1]Sheet1!AH108+[1]Sheet1!AK108+[1]Sheet1!AN108+[1]Sheet1!AQ108+[1]Sheet1!AT108+[1]Sheet1!AW108+[1]Sheet1!AZ108+[1]Sheet1!BC108+[1]Sheet1!BF108+[1]Sheet1!BI108+[1]Sheet1!BL108+[1]Sheet1!BO108+[1]Sheet1!BR108+[1]Sheet1!BU108+[1]Sheet1!BX108+[1]Sheet1!CA108+[1]Sheet1!CD108+[1]Sheet1!CG108+[1]Sheet1!CJ108+[1]Sheet1!CM108+[1]Sheet1!CP108+[1]Sheet1!CS108+[1]Sheet1!CV108+[1]Sheet1!CY108+[1]Sheet1!DB108+[1]Sheet1!DE108+[1]Sheet1!J108+[1]Sheet1!M108+[1]Sheet1!P108+[1]Sheet1!S108+[1]Sheet1!DH108</f>
        <v>0</v>
      </c>
      <c r="I108" s="118">
        <f>G108*H108</f>
        <v>0</v>
      </c>
      <c r="J108" s="60"/>
      <c r="K108" s="119">
        <f>$G108*J108</f>
        <v>0</v>
      </c>
      <c r="L108" s="121"/>
      <c r="M108" s="60"/>
      <c r="N108" s="119">
        <f>$G108*M108</f>
        <v>0</v>
      </c>
      <c r="O108" s="121"/>
    </row>
    <row r="109" spans="1:16" x14ac:dyDescent="0.25">
      <c r="A109" s="64" t="s">
        <v>240</v>
      </c>
      <c r="B109" s="74"/>
      <c r="C109" s="74" t="s">
        <v>50</v>
      </c>
      <c r="D109" s="34" t="s">
        <v>103</v>
      </c>
      <c r="E109" s="34" t="s">
        <v>543</v>
      </c>
      <c r="F109" s="14" t="s">
        <v>4</v>
      </c>
      <c r="G109" s="151">
        <f>CENA!G100</f>
        <v>0</v>
      </c>
      <c r="H109" s="118">
        <f>J109+M109+[1]Sheet1!A109+[1]Sheet1!D109+[1]Sheet1!G109+[1]Sheet1!V109+[1]Sheet1!Y109+[1]Sheet1!AB109+[1]Sheet1!AE109+[1]Sheet1!AH109+[1]Sheet1!AK109+[1]Sheet1!AN109+[1]Sheet1!AQ109+[1]Sheet1!AT109+[1]Sheet1!AW109+[1]Sheet1!AZ109+[1]Sheet1!BC109+[1]Sheet1!BF109+[1]Sheet1!BI109+[1]Sheet1!BL109+[1]Sheet1!BO109+[1]Sheet1!BR109+[1]Sheet1!BU109+[1]Sheet1!BX109+[1]Sheet1!CA109+[1]Sheet1!CD109+[1]Sheet1!CG109+[1]Sheet1!CJ109+[1]Sheet1!CM109+[1]Sheet1!CP109+[1]Sheet1!CS109+[1]Sheet1!CV109+[1]Sheet1!CY109+[1]Sheet1!DB109+[1]Sheet1!DE109+[1]Sheet1!J109+[1]Sheet1!M109+[1]Sheet1!P109+[1]Sheet1!S109+[1]Sheet1!DH109</f>
        <v>0</v>
      </c>
      <c r="I109" s="118">
        <f>G109*H109</f>
        <v>0</v>
      </c>
      <c r="J109" s="60"/>
      <c r="K109" s="119">
        <f>$G109*J109</f>
        <v>0</v>
      </c>
      <c r="L109" s="121"/>
      <c r="M109" s="60"/>
      <c r="N109" s="119">
        <f>$G109*M109</f>
        <v>0</v>
      </c>
      <c r="O109" s="121"/>
    </row>
    <row r="110" spans="1:16" x14ac:dyDescent="0.25">
      <c r="A110" s="64" t="s">
        <v>241</v>
      </c>
      <c r="B110" s="74"/>
      <c r="C110" s="74" t="s">
        <v>23</v>
      </c>
      <c r="D110" s="34" t="s">
        <v>104</v>
      </c>
      <c r="E110" s="34" t="s">
        <v>544</v>
      </c>
      <c r="F110" s="14" t="s">
        <v>4</v>
      </c>
      <c r="G110" s="151">
        <f>CENA!G101</f>
        <v>0</v>
      </c>
      <c r="H110" s="118">
        <f>J110+M110+[1]Sheet1!A110+[1]Sheet1!D110+[1]Sheet1!G110+[1]Sheet1!V110+[1]Sheet1!Y110+[1]Sheet1!AB110+[1]Sheet1!AE110+[1]Sheet1!AH110+[1]Sheet1!AK110+[1]Sheet1!AN110+[1]Sheet1!AQ110+[1]Sheet1!AT110+[1]Sheet1!AW110+[1]Sheet1!AZ110+[1]Sheet1!BC110+[1]Sheet1!BF110+[1]Sheet1!BI110+[1]Sheet1!BL110+[1]Sheet1!BO110+[1]Sheet1!BR110+[1]Sheet1!BU110+[1]Sheet1!BX110+[1]Sheet1!CA110+[1]Sheet1!CD110+[1]Sheet1!CG110+[1]Sheet1!CJ110+[1]Sheet1!CM110+[1]Sheet1!CP110+[1]Sheet1!CS110+[1]Sheet1!CV110+[1]Sheet1!CY110+[1]Sheet1!DB110+[1]Sheet1!DE110+[1]Sheet1!J110+[1]Sheet1!M110+[1]Sheet1!P110+[1]Sheet1!S110+[1]Sheet1!DH110</f>
        <v>0</v>
      </c>
      <c r="I110" s="118">
        <f>G110*H110</f>
        <v>0</v>
      </c>
      <c r="J110" s="60"/>
      <c r="K110" s="119">
        <f>$G110*J110</f>
        <v>0</v>
      </c>
      <c r="L110" s="121"/>
      <c r="M110" s="60"/>
      <c r="N110" s="119">
        <f>$G110*M110</f>
        <v>0</v>
      </c>
      <c r="O110" s="121"/>
    </row>
    <row r="111" spans="1:16" x14ac:dyDescent="0.25">
      <c r="A111" s="64" t="s">
        <v>242</v>
      </c>
      <c r="B111" s="74"/>
      <c r="C111" s="74" t="s">
        <v>52</v>
      </c>
      <c r="D111" s="34" t="s">
        <v>105</v>
      </c>
      <c r="E111" s="34" t="s">
        <v>545</v>
      </c>
      <c r="F111" s="14" t="s">
        <v>4</v>
      </c>
      <c r="G111" s="151">
        <f>CENA!G102</f>
        <v>0</v>
      </c>
      <c r="H111" s="118">
        <f>J111+M111+[1]Sheet1!A111+[1]Sheet1!D111+[1]Sheet1!G111+[1]Sheet1!V111+[1]Sheet1!Y111+[1]Sheet1!AB111+[1]Sheet1!AE111+[1]Sheet1!AH111+[1]Sheet1!AK111+[1]Sheet1!AN111+[1]Sheet1!AQ111+[1]Sheet1!AT111+[1]Sheet1!AW111+[1]Sheet1!AZ111+[1]Sheet1!BC111+[1]Sheet1!BF111+[1]Sheet1!BI111+[1]Sheet1!BL111+[1]Sheet1!BO111+[1]Sheet1!BR111+[1]Sheet1!BU111+[1]Sheet1!BX111+[1]Sheet1!CA111+[1]Sheet1!CD111+[1]Sheet1!CG111+[1]Sheet1!CJ111+[1]Sheet1!CM111+[1]Sheet1!CP111+[1]Sheet1!CS111+[1]Sheet1!CV111+[1]Sheet1!CY111+[1]Sheet1!DB111+[1]Sheet1!DE111+[1]Sheet1!J111+[1]Sheet1!M111+[1]Sheet1!P111+[1]Sheet1!S111+[1]Sheet1!DH111</f>
        <v>1600</v>
      </c>
      <c r="I111" s="118">
        <f>G111*H111</f>
        <v>0</v>
      </c>
      <c r="J111" s="60">
        <v>700</v>
      </c>
      <c r="K111" s="119">
        <f>$G111*J111</f>
        <v>0</v>
      </c>
      <c r="L111" s="121"/>
      <c r="M111" s="60">
        <v>900</v>
      </c>
      <c r="N111" s="119">
        <f>$G111*M111</f>
        <v>0</v>
      </c>
      <c r="O111" s="121"/>
    </row>
    <row r="112" spans="1:16" s="52" customFormat="1" x14ac:dyDescent="0.25">
      <c r="A112" s="67"/>
      <c r="B112" s="68"/>
      <c r="C112" s="68"/>
      <c r="D112" s="51"/>
      <c r="E112" s="51"/>
      <c r="F112" s="28"/>
      <c r="G112" s="152"/>
      <c r="H112" s="62"/>
      <c r="I112" s="62"/>
      <c r="J112" s="62"/>
      <c r="K112" s="62"/>
      <c r="L112" s="62"/>
      <c r="M112" s="62"/>
      <c r="N112" s="62"/>
      <c r="O112" s="62"/>
      <c r="P112" s="111"/>
    </row>
    <row r="113" spans="1:16" x14ac:dyDescent="0.25">
      <c r="A113" s="136" t="s">
        <v>243</v>
      </c>
      <c r="B113" s="137" t="s">
        <v>33</v>
      </c>
      <c r="C113" s="137"/>
      <c r="D113" s="138" t="s">
        <v>18</v>
      </c>
      <c r="E113" s="138" t="s">
        <v>593</v>
      </c>
      <c r="F113" s="139"/>
      <c r="G113" s="153"/>
      <c r="H113" s="60"/>
      <c r="I113" s="60"/>
      <c r="J113" s="60"/>
      <c r="K113" s="60"/>
      <c r="L113" s="60"/>
      <c r="M113" s="60"/>
      <c r="N113" s="60"/>
      <c r="O113" s="60"/>
    </row>
    <row r="114" spans="1:16" ht="38.25" x14ac:dyDescent="0.25">
      <c r="A114" s="64" t="s">
        <v>244</v>
      </c>
      <c r="B114" s="69" t="s">
        <v>33</v>
      </c>
      <c r="C114" s="69">
        <v>1</v>
      </c>
      <c r="D114" s="36" t="s">
        <v>394</v>
      </c>
      <c r="E114" s="36" t="s">
        <v>546</v>
      </c>
      <c r="F114" s="10" t="s">
        <v>4</v>
      </c>
      <c r="G114" s="151">
        <f>CENA!G105</f>
        <v>0</v>
      </c>
      <c r="H114" s="118">
        <f>J114+M114+[1]Sheet1!A114+[1]Sheet1!D114+[1]Sheet1!G114+[1]Sheet1!V114+[1]Sheet1!Y114+[1]Sheet1!AB114+[1]Sheet1!AE114+[1]Sheet1!AH114+[1]Sheet1!AK114+[1]Sheet1!AN114+[1]Sheet1!AQ114+[1]Sheet1!AT114+[1]Sheet1!AW114+[1]Sheet1!AZ114+[1]Sheet1!BC114+[1]Sheet1!BF114+[1]Sheet1!BI114+[1]Sheet1!BL114+[1]Sheet1!BO114+[1]Sheet1!BR114+[1]Sheet1!BU114+[1]Sheet1!BX114+[1]Sheet1!CA114+[1]Sheet1!CD114+[1]Sheet1!CG114+[1]Sheet1!CJ114+[1]Sheet1!CM114+[1]Sheet1!CP114+[1]Sheet1!CS114+[1]Sheet1!CV114+[1]Sheet1!CY114+[1]Sheet1!DB114+[1]Sheet1!DE114+[1]Sheet1!J114+[1]Sheet1!M114+[1]Sheet1!P114+[1]Sheet1!S114+[1]Sheet1!DH114</f>
        <v>4.5</v>
      </c>
      <c r="I114" s="118">
        <f>G114*H114</f>
        <v>0</v>
      </c>
      <c r="J114" s="60"/>
      <c r="K114" s="119">
        <f>$G114*J114</f>
        <v>0</v>
      </c>
      <c r="L114" s="121"/>
      <c r="M114" s="60">
        <v>4.5</v>
      </c>
      <c r="N114" s="119">
        <f>$G114*M114</f>
        <v>0</v>
      </c>
      <c r="O114" s="121"/>
    </row>
    <row r="115" spans="1:16" ht="51" x14ac:dyDescent="0.25">
      <c r="A115" s="64" t="s">
        <v>245</v>
      </c>
      <c r="B115" s="69" t="s">
        <v>33</v>
      </c>
      <c r="C115" s="69">
        <v>2</v>
      </c>
      <c r="D115" s="36" t="s">
        <v>442</v>
      </c>
      <c r="E115" s="36" t="s">
        <v>547</v>
      </c>
      <c r="F115" s="10" t="s">
        <v>4</v>
      </c>
      <c r="G115" s="151">
        <f>CENA!G106</f>
        <v>0</v>
      </c>
      <c r="H115" s="118">
        <f>J115+M115+[1]Sheet1!A115+[1]Sheet1!D115+[1]Sheet1!G115+[1]Sheet1!V115+[1]Sheet1!Y115+[1]Sheet1!AB115+[1]Sheet1!AE115+[1]Sheet1!AH115+[1]Sheet1!AK115+[1]Sheet1!AN115+[1]Sheet1!AQ115+[1]Sheet1!AT115+[1]Sheet1!AW115+[1]Sheet1!AZ115+[1]Sheet1!BC115+[1]Sheet1!BF115+[1]Sheet1!BI115+[1]Sheet1!BL115+[1]Sheet1!BO115+[1]Sheet1!BR115+[1]Sheet1!BU115+[1]Sheet1!BX115+[1]Sheet1!CA115+[1]Sheet1!CD115+[1]Sheet1!CG115+[1]Sheet1!CJ115+[1]Sheet1!CM115+[1]Sheet1!CP115+[1]Sheet1!CS115+[1]Sheet1!CV115+[1]Sheet1!CY115+[1]Sheet1!DB115+[1]Sheet1!DE115+[1]Sheet1!J115+[1]Sheet1!M115+[1]Sheet1!P115+[1]Sheet1!S115+[1]Sheet1!DH115</f>
        <v>0</v>
      </c>
      <c r="I115" s="118">
        <f>G115*H115</f>
        <v>0</v>
      </c>
      <c r="J115" s="60"/>
      <c r="K115" s="119">
        <f>$G115*J115</f>
        <v>0</v>
      </c>
      <c r="L115" s="121"/>
      <c r="M115" s="60"/>
      <c r="N115" s="119">
        <f>$G115*M115</f>
        <v>0</v>
      </c>
      <c r="O115" s="121"/>
    </row>
    <row r="116" spans="1:16" x14ac:dyDescent="0.25">
      <c r="A116" s="64" t="s">
        <v>246</v>
      </c>
      <c r="B116" s="69" t="s">
        <v>33</v>
      </c>
      <c r="C116" s="72">
        <v>3</v>
      </c>
      <c r="D116" s="34" t="s">
        <v>443</v>
      </c>
      <c r="E116" s="34" t="s">
        <v>548</v>
      </c>
      <c r="F116" s="14" t="s">
        <v>7</v>
      </c>
      <c r="G116" s="151">
        <f>CENA!G107</f>
        <v>0</v>
      </c>
      <c r="H116" s="118">
        <f>J116+M116+[1]Sheet1!A116+[1]Sheet1!D116+[1]Sheet1!G116+[1]Sheet1!V116+[1]Sheet1!Y116+[1]Sheet1!AB116+[1]Sheet1!AE116+[1]Sheet1!AH116+[1]Sheet1!AK116+[1]Sheet1!AN116+[1]Sheet1!AQ116+[1]Sheet1!AT116+[1]Sheet1!AW116+[1]Sheet1!AZ116+[1]Sheet1!BC116+[1]Sheet1!BF116+[1]Sheet1!BI116+[1]Sheet1!BL116+[1]Sheet1!BO116+[1]Sheet1!BR116+[1]Sheet1!BU116+[1]Sheet1!BX116+[1]Sheet1!CA116+[1]Sheet1!CD116+[1]Sheet1!CG116+[1]Sheet1!CJ116+[1]Sheet1!CM116+[1]Sheet1!CP116+[1]Sheet1!CS116+[1]Sheet1!CV116+[1]Sheet1!CY116+[1]Sheet1!DB116+[1]Sheet1!DE116+[1]Sheet1!J116+[1]Sheet1!M116+[1]Sheet1!P116+[1]Sheet1!S116+[1]Sheet1!DH116</f>
        <v>0</v>
      </c>
      <c r="I116" s="118">
        <f>G116*H116</f>
        <v>0</v>
      </c>
      <c r="J116" s="60"/>
      <c r="K116" s="119">
        <f>$G116*J116</f>
        <v>0</v>
      </c>
      <c r="L116" s="121"/>
      <c r="M116" s="60"/>
      <c r="N116" s="119">
        <f>$G116*M116</f>
        <v>0</v>
      </c>
      <c r="O116" s="121"/>
    </row>
    <row r="117" spans="1:16" ht="38.25" x14ac:dyDescent="0.25">
      <c r="A117" s="64" t="s">
        <v>247</v>
      </c>
      <c r="B117" s="69" t="s">
        <v>33</v>
      </c>
      <c r="C117" s="69">
        <v>4</v>
      </c>
      <c r="D117" s="34" t="s">
        <v>395</v>
      </c>
      <c r="E117" s="36" t="s">
        <v>549</v>
      </c>
      <c r="F117" s="10" t="s">
        <v>7</v>
      </c>
      <c r="G117" s="151">
        <f>CENA!G108</f>
        <v>0</v>
      </c>
      <c r="H117" s="118">
        <f>J117+M117+[1]Sheet1!A117+[1]Sheet1!D117+[1]Sheet1!G117+[1]Sheet1!V117+[1]Sheet1!Y117+[1]Sheet1!AB117+[1]Sheet1!AE117+[1]Sheet1!AH117+[1]Sheet1!AK117+[1]Sheet1!AN117+[1]Sheet1!AQ117+[1]Sheet1!AT117+[1]Sheet1!AW117+[1]Sheet1!AZ117+[1]Sheet1!BC117+[1]Sheet1!BF117+[1]Sheet1!BI117+[1]Sheet1!BL117+[1]Sheet1!BO117+[1]Sheet1!BR117+[1]Sheet1!BU117+[1]Sheet1!BX117+[1]Sheet1!CA117+[1]Sheet1!CD117+[1]Sheet1!CG117+[1]Sheet1!CJ117+[1]Sheet1!CM117+[1]Sheet1!CP117+[1]Sheet1!CS117+[1]Sheet1!CV117+[1]Sheet1!CY117+[1]Sheet1!DB117+[1]Sheet1!DE117+[1]Sheet1!J117+[1]Sheet1!M117+[1]Sheet1!P117+[1]Sheet1!S117+[1]Sheet1!DH117</f>
        <v>20</v>
      </c>
      <c r="I117" s="118">
        <f>G117*H117</f>
        <v>0</v>
      </c>
      <c r="J117" s="60">
        <v>10</v>
      </c>
      <c r="K117" s="119">
        <f>$G117*J117</f>
        <v>0</v>
      </c>
      <c r="L117" s="121"/>
      <c r="M117" s="60">
        <v>10</v>
      </c>
      <c r="N117" s="119">
        <f>$G117*M117</f>
        <v>0</v>
      </c>
      <c r="O117" s="121"/>
    </row>
    <row r="118" spans="1:16" s="52" customFormat="1" x14ac:dyDescent="0.25">
      <c r="A118" s="67"/>
      <c r="B118" s="68"/>
      <c r="C118" s="68"/>
      <c r="D118" s="51"/>
      <c r="E118" s="51"/>
      <c r="F118" s="28"/>
      <c r="G118" s="152"/>
      <c r="H118" s="62"/>
      <c r="I118" s="62"/>
      <c r="J118" s="62"/>
      <c r="K118" s="62"/>
      <c r="L118" s="62"/>
      <c r="M118" s="62"/>
      <c r="N118" s="62"/>
      <c r="O118" s="62"/>
      <c r="P118" s="111"/>
    </row>
    <row r="119" spans="1:16" x14ac:dyDescent="0.25">
      <c r="A119" s="136" t="s">
        <v>248</v>
      </c>
      <c r="B119" s="137" t="s">
        <v>41</v>
      </c>
      <c r="C119" s="137"/>
      <c r="D119" s="138" t="s">
        <v>416</v>
      </c>
      <c r="E119" s="138" t="s">
        <v>594</v>
      </c>
      <c r="F119" s="139"/>
      <c r="G119" s="153"/>
      <c r="H119" s="60"/>
      <c r="I119" s="60"/>
      <c r="J119" s="60"/>
      <c r="K119" s="60"/>
      <c r="L119" s="60"/>
      <c r="M119" s="60"/>
      <c r="N119" s="60"/>
      <c r="O119" s="60"/>
    </row>
    <row r="120" spans="1:16" ht="51" x14ac:dyDescent="0.25">
      <c r="A120" s="64" t="s">
        <v>249</v>
      </c>
      <c r="B120" s="69" t="s">
        <v>41</v>
      </c>
      <c r="C120" s="69">
        <v>1</v>
      </c>
      <c r="D120" s="32" t="s">
        <v>396</v>
      </c>
      <c r="E120" s="33" t="s">
        <v>550</v>
      </c>
      <c r="F120" s="10" t="s">
        <v>16</v>
      </c>
      <c r="G120" s="151" t="str">
        <f>CENA!G111</f>
        <v>/</v>
      </c>
      <c r="H120" s="118" t="s">
        <v>16</v>
      </c>
      <c r="I120" s="118" t="s">
        <v>16</v>
      </c>
      <c r="J120" s="60" t="s">
        <v>16</v>
      </c>
      <c r="K120" s="119" t="s">
        <v>16</v>
      </c>
      <c r="L120" s="121"/>
      <c r="M120" s="60" t="s">
        <v>16</v>
      </c>
      <c r="N120" s="119" t="s">
        <v>16</v>
      </c>
      <c r="O120" s="121"/>
    </row>
    <row r="121" spans="1:16" x14ac:dyDescent="0.25">
      <c r="A121" s="64" t="s">
        <v>250</v>
      </c>
      <c r="B121" s="70"/>
      <c r="C121" s="70" t="s">
        <v>22</v>
      </c>
      <c r="D121" s="32" t="s">
        <v>107</v>
      </c>
      <c r="E121" s="32" t="s">
        <v>551</v>
      </c>
      <c r="F121" s="10" t="s">
        <v>475</v>
      </c>
      <c r="G121" s="151">
        <f>CENA!G112</f>
        <v>0</v>
      </c>
      <c r="H121" s="118">
        <f>J121+M121+[1]Sheet1!A121+[1]Sheet1!D121+[1]Sheet1!G121+[1]Sheet1!V121+[1]Sheet1!Y121+[1]Sheet1!AB121+[1]Sheet1!AE121+[1]Sheet1!AH121+[1]Sheet1!AK121+[1]Sheet1!AN121+[1]Sheet1!AQ121+[1]Sheet1!AT121+[1]Sheet1!AW121+[1]Sheet1!AZ121+[1]Sheet1!BC121+[1]Sheet1!BF121+[1]Sheet1!BI121+[1]Sheet1!BL121+[1]Sheet1!BO121+[1]Sheet1!BR121+[1]Sheet1!BU121+[1]Sheet1!BX121+[1]Sheet1!CA121+[1]Sheet1!CD121+[1]Sheet1!CG121+[1]Sheet1!CJ121+[1]Sheet1!CM121+[1]Sheet1!CP121+[1]Sheet1!CS121+[1]Sheet1!CV121+[1]Sheet1!CY121+[1]Sheet1!DB121+[1]Sheet1!DE121+[1]Sheet1!J121+[1]Sheet1!M121+[1]Sheet1!P121+[1]Sheet1!S121+[1]Sheet1!DH121</f>
        <v>1</v>
      </c>
      <c r="I121" s="118">
        <f>G121*H121</f>
        <v>0</v>
      </c>
      <c r="J121" s="60">
        <v>1</v>
      </c>
      <c r="K121" s="119">
        <f>$G121*J121</f>
        <v>0</v>
      </c>
      <c r="L121" s="121"/>
      <c r="M121" s="60"/>
      <c r="N121" s="119">
        <f>$G121*M121</f>
        <v>0</v>
      </c>
      <c r="O121" s="121"/>
    </row>
    <row r="122" spans="1:16" x14ac:dyDescent="0.25">
      <c r="A122" s="64" t="s">
        <v>251</v>
      </c>
      <c r="B122" s="70"/>
      <c r="C122" s="70" t="s">
        <v>49</v>
      </c>
      <c r="D122" s="32" t="s">
        <v>106</v>
      </c>
      <c r="E122" s="32" t="s">
        <v>552</v>
      </c>
      <c r="F122" s="10" t="s">
        <v>475</v>
      </c>
      <c r="G122" s="151">
        <f>CENA!G113</f>
        <v>0</v>
      </c>
      <c r="H122" s="118">
        <f>J122+M122+[1]Sheet1!A122+[1]Sheet1!D122+[1]Sheet1!G122+[1]Sheet1!V122+[1]Sheet1!Y122+[1]Sheet1!AB122+[1]Sheet1!AE122+[1]Sheet1!AH122+[1]Sheet1!AK122+[1]Sheet1!AN122+[1]Sheet1!AQ122+[1]Sheet1!AT122+[1]Sheet1!AW122+[1]Sheet1!AZ122+[1]Sheet1!BC122+[1]Sheet1!BF122+[1]Sheet1!BI122+[1]Sheet1!BL122+[1]Sheet1!BO122+[1]Sheet1!BR122+[1]Sheet1!BU122+[1]Sheet1!BX122+[1]Sheet1!CA122+[1]Sheet1!CD122+[1]Sheet1!CG122+[1]Sheet1!CJ122+[1]Sheet1!CM122+[1]Sheet1!CP122+[1]Sheet1!CS122+[1]Sheet1!CV122+[1]Sheet1!CY122+[1]Sheet1!DB122+[1]Sheet1!DE122+[1]Sheet1!J122+[1]Sheet1!M122+[1]Sheet1!P122+[1]Sheet1!S122+[1]Sheet1!DH122</f>
        <v>0</v>
      </c>
      <c r="I122" s="118">
        <f>G122*H122</f>
        <v>0</v>
      </c>
      <c r="J122" s="60"/>
      <c r="K122" s="119">
        <f>$G122*J122</f>
        <v>0</v>
      </c>
      <c r="L122" s="121"/>
      <c r="M122" s="60"/>
      <c r="N122" s="119">
        <f>$G122*M122</f>
        <v>0</v>
      </c>
      <c r="O122" s="121"/>
    </row>
    <row r="123" spans="1:16" x14ac:dyDescent="0.25">
      <c r="A123" s="64" t="s">
        <v>252</v>
      </c>
      <c r="B123" s="70"/>
      <c r="C123" s="70" t="s">
        <v>50</v>
      </c>
      <c r="D123" s="6" t="s">
        <v>108</v>
      </c>
      <c r="E123" s="6" t="s">
        <v>553</v>
      </c>
      <c r="F123" s="10" t="s">
        <v>475</v>
      </c>
      <c r="G123" s="151">
        <f>CENA!G114</f>
        <v>0</v>
      </c>
      <c r="H123" s="118">
        <f>J123+M123+[1]Sheet1!A123+[1]Sheet1!D123+[1]Sheet1!G123+[1]Sheet1!V123+[1]Sheet1!Y123+[1]Sheet1!AB123+[1]Sheet1!AE123+[1]Sheet1!AH123+[1]Sheet1!AK123+[1]Sheet1!AN123+[1]Sheet1!AQ123+[1]Sheet1!AT123+[1]Sheet1!AW123+[1]Sheet1!AZ123+[1]Sheet1!BC123+[1]Sheet1!BF123+[1]Sheet1!BI123+[1]Sheet1!BL123+[1]Sheet1!BO123+[1]Sheet1!BR123+[1]Sheet1!BU123+[1]Sheet1!BX123+[1]Sheet1!CA123+[1]Sheet1!CD123+[1]Sheet1!CG123+[1]Sheet1!CJ123+[1]Sheet1!CM123+[1]Sheet1!CP123+[1]Sheet1!CS123+[1]Sheet1!CV123+[1]Sheet1!CY123+[1]Sheet1!DB123+[1]Sheet1!DE123+[1]Sheet1!J123+[1]Sheet1!M123+[1]Sheet1!P123+[1]Sheet1!S123+[1]Sheet1!DH123</f>
        <v>1</v>
      </c>
      <c r="I123" s="118">
        <f>G123*H123</f>
        <v>0</v>
      </c>
      <c r="J123" s="60"/>
      <c r="K123" s="119">
        <f>$G123*J123</f>
        <v>0</v>
      </c>
      <c r="L123" s="121"/>
      <c r="M123" s="60">
        <v>1</v>
      </c>
      <c r="N123" s="119">
        <f>$G123*M123</f>
        <v>0</v>
      </c>
      <c r="O123" s="121"/>
    </row>
    <row r="124" spans="1:16" x14ac:dyDescent="0.25">
      <c r="A124" s="64" t="s">
        <v>253</v>
      </c>
      <c r="B124" s="70"/>
      <c r="C124" s="70" t="s">
        <v>23</v>
      </c>
      <c r="D124" s="6" t="s">
        <v>109</v>
      </c>
      <c r="E124" s="6" t="s">
        <v>554</v>
      </c>
      <c r="F124" s="10" t="s">
        <v>475</v>
      </c>
      <c r="G124" s="151">
        <f>CENA!G115</f>
        <v>0</v>
      </c>
      <c r="H124" s="118">
        <f>J124+M124+[1]Sheet1!A124+[1]Sheet1!D124+[1]Sheet1!G124+[1]Sheet1!V124+[1]Sheet1!Y124+[1]Sheet1!AB124+[1]Sheet1!AE124+[1]Sheet1!AH124+[1]Sheet1!AK124+[1]Sheet1!AN124+[1]Sheet1!AQ124+[1]Sheet1!AT124+[1]Sheet1!AW124+[1]Sheet1!AZ124+[1]Sheet1!BC124+[1]Sheet1!BF124+[1]Sheet1!BI124+[1]Sheet1!BL124+[1]Sheet1!BO124+[1]Sheet1!BR124+[1]Sheet1!BU124+[1]Sheet1!BX124+[1]Sheet1!CA124+[1]Sheet1!CD124+[1]Sheet1!CG124+[1]Sheet1!CJ124+[1]Sheet1!CM124+[1]Sheet1!CP124+[1]Sheet1!CS124+[1]Sheet1!CV124+[1]Sheet1!CY124+[1]Sheet1!DB124+[1]Sheet1!DE124+[1]Sheet1!J124+[1]Sheet1!M124+[1]Sheet1!P124+[1]Sheet1!S124+[1]Sheet1!DH124</f>
        <v>0</v>
      </c>
      <c r="I124" s="118">
        <f>G124*H124</f>
        <v>0</v>
      </c>
      <c r="J124" s="60"/>
      <c r="K124" s="119">
        <f>$G124*J124</f>
        <v>0</v>
      </c>
      <c r="L124" s="121"/>
      <c r="M124" s="60"/>
      <c r="N124" s="119">
        <f>$G124*M124</f>
        <v>0</v>
      </c>
      <c r="O124" s="121"/>
    </row>
    <row r="125" spans="1:16" ht="63.75" x14ac:dyDescent="0.25">
      <c r="A125" s="64" t="s">
        <v>254</v>
      </c>
      <c r="B125" s="69" t="s">
        <v>41</v>
      </c>
      <c r="C125" s="69">
        <v>2</v>
      </c>
      <c r="D125" s="34" t="s">
        <v>444</v>
      </c>
      <c r="E125" s="36" t="s">
        <v>555</v>
      </c>
      <c r="F125" s="10" t="s">
        <v>16</v>
      </c>
      <c r="G125" s="151" t="str">
        <f>CENA!G116</f>
        <v>/</v>
      </c>
      <c r="H125" s="118" t="s">
        <v>16</v>
      </c>
      <c r="I125" s="118" t="s">
        <v>16</v>
      </c>
      <c r="J125" s="60" t="s">
        <v>16</v>
      </c>
      <c r="K125" s="119" t="s">
        <v>16</v>
      </c>
      <c r="L125" s="121"/>
      <c r="M125" s="60" t="s">
        <v>16</v>
      </c>
      <c r="N125" s="119" t="s">
        <v>16</v>
      </c>
      <c r="O125" s="121"/>
    </row>
    <row r="126" spans="1:16" x14ac:dyDescent="0.25">
      <c r="A126" s="64" t="s">
        <v>255</v>
      </c>
      <c r="B126" s="70"/>
      <c r="C126" s="70" t="s">
        <v>22</v>
      </c>
      <c r="D126" s="35" t="s">
        <v>157</v>
      </c>
      <c r="E126" s="35" t="s">
        <v>556</v>
      </c>
      <c r="F126" s="10" t="s">
        <v>475</v>
      </c>
      <c r="G126" s="151">
        <f>CENA!G117</f>
        <v>0</v>
      </c>
      <c r="H126" s="118">
        <f>J126+M126+[1]Sheet1!A126+[1]Sheet1!D126+[1]Sheet1!G126+[1]Sheet1!V126+[1]Sheet1!Y126+[1]Sheet1!AB126+[1]Sheet1!AE126+[1]Sheet1!AH126+[1]Sheet1!AK126+[1]Sheet1!AN126+[1]Sheet1!AQ126+[1]Sheet1!AT126+[1]Sheet1!AW126+[1]Sheet1!AZ126+[1]Sheet1!BC126+[1]Sheet1!BF126+[1]Sheet1!BI126+[1]Sheet1!BL126+[1]Sheet1!BO126+[1]Sheet1!BR126+[1]Sheet1!BU126+[1]Sheet1!BX126+[1]Sheet1!CA126+[1]Sheet1!CD126+[1]Sheet1!CG126+[1]Sheet1!CJ126+[1]Sheet1!CM126+[1]Sheet1!CP126+[1]Sheet1!CS126+[1]Sheet1!CV126+[1]Sheet1!CY126+[1]Sheet1!DB126+[1]Sheet1!DE126+[1]Sheet1!J126+[1]Sheet1!M126+[1]Sheet1!P126+[1]Sheet1!S126+[1]Sheet1!DH126</f>
        <v>5</v>
      </c>
      <c r="I126" s="118">
        <f t="shared" ref="I126:I137" si="13">G126*H126</f>
        <v>0</v>
      </c>
      <c r="J126" s="60">
        <v>5</v>
      </c>
      <c r="K126" s="119">
        <f t="shared" ref="K126:K137" si="14">$G126*J126</f>
        <v>0</v>
      </c>
      <c r="L126" s="121"/>
      <c r="M126" s="60"/>
      <c r="N126" s="119">
        <f t="shared" ref="N126:N137" si="15">$G126*M126</f>
        <v>0</v>
      </c>
      <c r="O126" s="121"/>
    </row>
    <row r="127" spans="1:16" x14ac:dyDescent="0.25">
      <c r="A127" s="64" t="s">
        <v>256</v>
      </c>
      <c r="B127" s="70"/>
      <c r="C127" s="125" t="s">
        <v>49</v>
      </c>
      <c r="D127" s="35" t="s">
        <v>158</v>
      </c>
      <c r="E127" s="35" t="s">
        <v>557</v>
      </c>
      <c r="F127" s="10" t="s">
        <v>475</v>
      </c>
      <c r="G127" s="151">
        <f>CENA!G118</f>
        <v>0</v>
      </c>
      <c r="H127" s="118">
        <f>J127+M127+[1]Sheet1!A127+[1]Sheet1!D127+[1]Sheet1!G127+[1]Sheet1!V127+[1]Sheet1!Y127+[1]Sheet1!AB127+[1]Sheet1!AE127+[1]Sheet1!AH127+[1]Sheet1!AK127+[1]Sheet1!AN127+[1]Sheet1!AQ127+[1]Sheet1!AT127+[1]Sheet1!AW127+[1]Sheet1!AZ127+[1]Sheet1!BC127+[1]Sheet1!BF127+[1]Sheet1!BI127+[1]Sheet1!BL127+[1]Sheet1!BO127+[1]Sheet1!BR127+[1]Sheet1!BU127+[1]Sheet1!BX127+[1]Sheet1!CA127+[1]Sheet1!CD127+[1]Sheet1!CG127+[1]Sheet1!CJ127+[1]Sheet1!CM127+[1]Sheet1!CP127+[1]Sheet1!CS127+[1]Sheet1!CV127+[1]Sheet1!CY127+[1]Sheet1!DB127+[1]Sheet1!DE127+[1]Sheet1!J127+[1]Sheet1!M127+[1]Sheet1!P127+[1]Sheet1!S127+[1]Sheet1!DH127</f>
        <v>0</v>
      </c>
      <c r="I127" s="118">
        <f t="shared" si="13"/>
        <v>0</v>
      </c>
      <c r="J127" s="60"/>
      <c r="K127" s="119">
        <f t="shared" si="14"/>
        <v>0</v>
      </c>
      <c r="L127" s="121"/>
      <c r="M127" s="60"/>
      <c r="N127" s="119">
        <f t="shared" si="15"/>
        <v>0</v>
      </c>
      <c r="O127" s="121"/>
    </row>
    <row r="128" spans="1:16" x14ac:dyDescent="0.25">
      <c r="A128" s="64" t="s">
        <v>257</v>
      </c>
      <c r="B128" s="70"/>
      <c r="C128" s="70" t="s">
        <v>50</v>
      </c>
      <c r="D128" s="35" t="s">
        <v>156</v>
      </c>
      <c r="E128" s="35" t="s">
        <v>558</v>
      </c>
      <c r="F128" s="10" t="s">
        <v>475</v>
      </c>
      <c r="G128" s="151">
        <f>CENA!G119</f>
        <v>0</v>
      </c>
      <c r="H128" s="118">
        <f>J128+M128+[1]Sheet1!A128+[1]Sheet1!D128+[1]Sheet1!G128+[1]Sheet1!V128+[1]Sheet1!Y128+[1]Sheet1!AB128+[1]Sheet1!AE128+[1]Sheet1!AH128+[1]Sheet1!AK128+[1]Sheet1!AN128+[1]Sheet1!AQ128+[1]Sheet1!AT128+[1]Sheet1!AW128+[1]Sheet1!AZ128+[1]Sheet1!BC128+[1]Sheet1!BF128+[1]Sheet1!BI128+[1]Sheet1!BL128+[1]Sheet1!BO128+[1]Sheet1!BR128+[1]Sheet1!BU128+[1]Sheet1!BX128+[1]Sheet1!CA128+[1]Sheet1!CD128+[1]Sheet1!CG128+[1]Sheet1!CJ128+[1]Sheet1!CM128+[1]Sheet1!CP128+[1]Sheet1!CS128+[1]Sheet1!CV128+[1]Sheet1!CY128+[1]Sheet1!DB128+[1]Sheet1!DE128+[1]Sheet1!J128+[1]Sheet1!M128+[1]Sheet1!P128+[1]Sheet1!S128+[1]Sheet1!DH128</f>
        <v>0</v>
      </c>
      <c r="I128" s="118">
        <f t="shared" si="13"/>
        <v>0</v>
      </c>
      <c r="J128" s="60"/>
      <c r="K128" s="119">
        <f t="shared" si="14"/>
        <v>0</v>
      </c>
      <c r="L128" s="121"/>
      <c r="M128" s="60"/>
      <c r="N128" s="119">
        <f t="shared" si="15"/>
        <v>0</v>
      </c>
      <c r="O128" s="121"/>
    </row>
    <row r="129" spans="1:15" x14ac:dyDescent="0.25">
      <c r="A129" s="64" t="s">
        <v>258</v>
      </c>
      <c r="B129" s="70"/>
      <c r="C129" s="70" t="s">
        <v>23</v>
      </c>
      <c r="D129" s="35" t="s">
        <v>155</v>
      </c>
      <c r="E129" s="35" t="s">
        <v>559</v>
      </c>
      <c r="F129" s="10" t="s">
        <v>475</v>
      </c>
      <c r="G129" s="151">
        <f>CENA!G120</f>
        <v>0</v>
      </c>
      <c r="H129" s="118">
        <f>J129+M129+[1]Sheet1!A129+[1]Sheet1!D129+[1]Sheet1!G129+[1]Sheet1!V129+[1]Sheet1!Y129+[1]Sheet1!AB129+[1]Sheet1!AE129+[1]Sheet1!AH129+[1]Sheet1!AK129+[1]Sheet1!AN129+[1]Sheet1!AQ129+[1]Sheet1!AT129+[1]Sheet1!AW129+[1]Sheet1!AZ129+[1]Sheet1!BC129+[1]Sheet1!BF129+[1]Sheet1!BI129+[1]Sheet1!BL129+[1]Sheet1!BO129+[1]Sheet1!BR129+[1]Sheet1!BU129+[1]Sheet1!BX129+[1]Sheet1!CA129+[1]Sheet1!CD129+[1]Sheet1!CG129+[1]Sheet1!CJ129+[1]Sheet1!CM129+[1]Sheet1!CP129+[1]Sheet1!CS129+[1]Sheet1!CV129+[1]Sheet1!CY129+[1]Sheet1!DB129+[1]Sheet1!DE129+[1]Sheet1!J129+[1]Sheet1!M129+[1]Sheet1!P129+[1]Sheet1!S129+[1]Sheet1!DH129</f>
        <v>0</v>
      </c>
      <c r="I129" s="118">
        <f t="shared" si="13"/>
        <v>0</v>
      </c>
      <c r="J129" s="60"/>
      <c r="K129" s="119">
        <f t="shared" si="14"/>
        <v>0</v>
      </c>
      <c r="L129" s="121"/>
      <c r="M129" s="60"/>
      <c r="N129" s="119">
        <f t="shared" si="15"/>
        <v>0</v>
      </c>
      <c r="O129" s="121"/>
    </row>
    <row r="130" spans="1:15" x14ac:dyDescent="0.25">
      <c r="A130" s="64" t="s">
        <v>259</v>
      </c>
      <c r="B130" s="70"/>
      <c r="C130" s="70" t="s">
        <v>52</v>
      </c>
      <c r="D130" s="35" t="s">
        <v>141</v>
      </c>
      <c r="E130" s="35" t="s">
        <v>560</v>
      </c>
      <c r="F130" s="10" t="s">
        <v>475</v>
      </c>
      <c r="G130" s="151">
        <f>CENA!G121</f>
        <v>0</v>
      </c>
      <c r="H130" s="118">
        <f>J130+M130+[1]Sheet1!A130+[1]Sheet1!D130+[1]Sheet1!G130+[1]Sheet1!V130+[1]Sheet1!Y130+[1]Sheet1!AB130+[1]Sheet1!AE130+[1]Sheet1!AH130+[1]Sheet1!AK130+[1]Sheet1!AN130+[1]Sheet1!AQ130+[1]Sheet1!AT130+[1]Sheet1!AW130+[1]Sheet1!AZ130+[1]Sheet1!BC130+[1]Sheet1!BF130+[1]Sheet1!BI130+[1]Sheet1!BL130+[1]Sheet1!BO130+[1]Sheet1!BR130+[1]Sheet1!BU130+[1]Sheet1!BX130+[1]Sheet1!CA130+[1]Sheet1!CD130+[1]Sheet1!CG130+[1]Sheet1!CJ130+[1]Sheet1!CM130+[1]Sheet1!CP130+[1]Sheet1!CS130+[1]Sheet1!CV130+[1]Sheet1!CY130+[1]Sheet1!DB130+[1]Sheet1!DE130+[1]Sheet1!J130+[1]Sheet1!M130+[1]Sheet1!P130+[1]Sheet1!S130+[1]Sheet1!DH130</f>
        <v>3</v>
      </c>
      <c r="I130" s="118">
        <f t="shared" si="13"/>
        <v>0</v>
      </c>
      <c r="J130" s="60">
        <v>3</v>
      </c>
      <c r="K130" s="119">
        <f t="shared" si="14"/>
        <v>0</v>
      </c>
      <c r="L130" s="121"/>
      <c r="M130" s="60"/>
      <c r="N130" s="119">
        <f t="shared" si="15"/>
        <v>0</v>
      </c>
      <c r="O130" s="121"/>
    </row>
    <row r="131" spans="1:15" x14ac:dyDescent="0.25">
      <c r="A131" s="64" t="s">
        <v>260</v>
      </c>
      <c r="B131" s="70"/>
      <c r="C131" s="70" t="s">
        <v>24</v>
      </c>
      <c r="D131" s="35" t="s">
        <v>120</v>
      </c>
      <c r="E131" s="35" t="s">
        <v>561</v>
      </c>
      <c r="F131" s="10" t="s">
        <v>475</v>
      </c>
      <c r="G131" s="151">
        <f>CENA!G122</f>
        <v>0</v>
      </c>
      <c r="H131" s="118">
        <f>J131+M131+[1]Sheet1!A131+[1]Sheet1!D131+[1]Sheet1!G131+[1]Sheet1!V131+[1]Sheet1!Y131+[1]Sheet1!AB131+[1]Sheet1!AE131+[1]Sheet1!AH131+[1]Sheet1!AK131+[1]Sheet1!AN131+[1]Sheet1!AQ131+[1]Sheet1!AT131+[1]Sheet1!AW131+[1]Sheet1!AZ131+[1]Sheet1!BC131+[1]Sheet1!BF131+[1]Sheet1!BI131+[1]Sheet1!BL131+[1]Sheet1!BO131+[1]Sheet1!BR131+[1]Sheet1!BU131+[1]Sheet1!BX131+[1]Sheet1!CA131+[1]Sheet1!CD131+[1]Sheet1!CG131+[1]Sheet1!CJ131+[1]Sheet1!CM131+[1]Sheet1!CP131+[1]Sheet1!CS131+[1]Sheet1!CV131+[1]Sheet1!CY131+[1]Sheet1!DB131+[1]Sheet1!DE131+[1]Sheet1!J131+[1]Sheet1!M131+[1]Sheet1!P131+[1]Sheet1!S131+[1]Sheet1!DH131</f>
        <v>0</v>
      </c>
      <c r="I131" s="118">
        <f t="shared" si="13"/>
        <v>0</v>
      </c>
      <c r="J131" s="60"/>
      <c r="K131" s="119">
        <f t="shared" si="14"/>
        <v>0</v>
      </c>
      <c r="L131" s="121"/>
      <c r="M131" s="60"/>
      <c r="N131" s="119">
        <f t="shared" si="15"/>
        <v>0</v>
      </c>
      <c r="O131" s="121"/>
    </row>
    <row r="132" spans="1:15" x14ac:dyDescent="0.25">
      <c r="A132" s="64" t="s">
        <v>261</v>
      </c>
      <c r="B132" s="70"/>
      <c r="C132" s="70" t="s">
        <v>93</v>
      </c>
      <c r="D132" s="35" t="s">
        <v>149</v>
      </c>
      <c r="E132" s="35" t="s">
        <v>562</v>
      </c>
      <c r="F132" s="10" t="s">
        <v>475</v>
      </c>
      <c r="G132" s="151">
        <f>CENA!G123</f>
        <v>0</v>
      </c>
      <c r="H132" s="118">
        <f>J132+M132+[1]Sheet1!A132+[1]Sheet1!D132+[1]Sheet1!G132+[1]Sheet1!V132+[1]Sheet1!Y132+[1]Sheet1!AB132+[1]Sheet1!AE132+[1]Sheet1!AH132+[1]Sheet1!AK132+[1]Sheet1!AN132+[1]Sheet1!AQ132+[1]Sheet1!AT132+[1]Sheet1!AW132+[1]Sheet1!AZ132+[1]Sheet1!BC132+[1]Sheet1!BF132+[1]Sheet1!BI132+[1]Sheet1!BL132+[1]Sheet1!BO132+[1]Sheet1!BR132+[1]Sheet1!BU132+[1]Sheet1!BX132+[1]Sheet1!CA132+[1]Sheet1!CD132+[1]Sheet1!CG132+[1]Sheet1!CJ132+[1]Sheet1!CM132+[1]Sheet1!CP132+[1]Sheet1!CS132+[1]Sheet1!CV132+[1]Sheet1!CY132+[1]Sheet1!DB132+[1]Sheet1!DE132+[1]Sheet1!J132+[1]Sheet1!M132+[1]Sheet1!P132+[1]Sheet1!S132+[1]Sheet1!DH132</f>
        <v>5</v>
      </c>
      <c r="I132" s="118">
        <f t="shared" si="13"/>
        <v>0</v>
      </c>
      <c r="J132" s="60">
        <v>3</v>
      </c>
      <c r="K132" s="119">
        <f t="shared" si="14"/>
        <v>0</v>
      </c>
      <c r="L132" s="121"/>
      <c r="M132" s="60">
        <v>2</v>
      </c>
      <c r="N132" s="119">
        <f t="shared" si="15"/>
        <v>0</v>
      </c>
      <c r="O132" s="121"/>
    </row>
    <row r="133" spans="1:15" x14ac:dyDescent="0.25">
      <c r="A133" s="64" t="s">
        <v>262</v>
      </c>
      <c r="B133" s="70"/>
      <c r="C133" s="70" t="s">
        <v>33</v>
      </c>
      <c r="D133" s="35" t="s">
        <v>150</v>
      </c>
      <c r="E133" s="35" t="s">
        <v>563</v>
      </c>
      <c r="F133" s="10" t="s">
        <v>475</v>
      </c>
      <c r="G133" s="151">
        <f>CENA!G124</f>
        <v>0</v>
      </c>
      <c r="H133" s="118">
        <f>J133+M133+[1]Sheet1!A133+[1]Sheet1!D133+[1]Sheet1!G133+[1]Sheet1!V133+[1]Sheet1!Y133+[1]Sheet1!AB133+[1]Sheet1!AE133+[1]Sheet1!AH133+[1]Sheet1!AK133+[1]Sheet1!AN133+[1]Sheet1!AQ133+[1]Sheet1!AT133+[1]Sheet1!AW133+[1]Sheet1!AZ133+[1]Sheet1!BC133+[1]Sheet1!BF133+[1]Sheet1!BI133+[1]Sheet1!BL133+[1]Sheet1!BO133+[1]Sheet1!BR133+[1]Sheet1!BU133+[1]Sheet1!BX133+[1]Sheet1!CA133+[1]Sheet1!CD133+[1]Sheet1!CG133+[1]Sheet1!CJ133+[1]Sheet1!CM133+[1]Sheet1!CP133+[1]Sheet1!CS133+[1]Sheet1!CV133+[1]Sheet1!CY133+[1]Sheet1!DB133+[1]Sheet1!DE133+[1]Sheet1!J133+[1]Sheet1!M133+[1]Sheet1!P133+[1]Sheet1!S133+[1]Sheet1!DH133</f>
        <v>0</v>
      </c>
      <c r="I133" s="118">
        <f t="shared" si="13"/>
        <v>0</v>
      </c>
      <c r="J133" s="60"/>
      <c r="K133" s="119">
        <f t="shared" si="14"/>
        <v>0</v>
      </c>
      <c r="L133" s="121"/>
      <c r="M133" s="60"/>
      <c r="N133" s="119">
        <f t="shared" si="15"/>
        <v>0</v>
      </c>
      <c r="O133" s="121"/>
    </row>
    <row r="134" spans="1:15" x14ac:dyDescent="0.25">
      <c r="A134" s="64" t="s">
        <v>263</v>
      </c>
      <c r="B134" s="70"/>
      <c r="C134" s="70" t="s">
        <v>153</v>
      </c>
      <c r="D134" s="34" t="s">
        <v>0</v>
      </c>
      <c r="E134" s="34" t="s">
        <v>564</v>
      </c>
      <c r="F134" s="10" t="s">
        <v>475</v>
      </c>
      <c r="G134" s="151">
        <f>CENA!G125</f>
        <v>0</v>
      </c>
      <c r="H134" s="118">
        <f>J134+M134+[1]Sheet1!A134+[1]Sheet1!D134+[1]Sheet1!G134+[1]Sheet1!V134+[1]Sheet1!Y134+[1]Sheet1!AB134+[1]Sheet1!AE134+[1]Sheet1!AH134+[1]Sheet1!AK134+[1]Sheet1!AN134+[1]Sheet1!AQ134+[1]Sheet1!AT134+[1]Sheet1!AW134+[1]Sheet1!AZ134+[1]Sheet1!BC134+[1]Sheet1!BF134+[1]Sheet1!BI134+[1]Sheet1!BL134+[1]Sheet1!BO134+[1]Sheet1!BR134+[1]Sheet1!BU134+[1]Sheet1!BX134+[1]Sheet1!CA134+[1]Sheet1!CD134+[1]Sheet1!CG134+[1]Sheet1!CJ134+[1]Sheet1!CM134+[1]Sheet1!CP134+[1]Sheet1!CS134+[1]Sheet1!CV134+[1]Sheet1!CY134+[1]Sheet1!DB134+[1]Sheet1!DE134+[1]Sheet1!J134+[1]Sheet1!M134+[1]Sheet1!P134+[1]Sheet1!S134+[1]Sheet1!DH134</f>
        <v>0</v>
      </c>
      <c r="I134" s="118">
        <f t="shared" si="13"/>
        <v>0</v>
      </c>
      <c r="J134" s="60"/>
      <c r="K134" s="119">
        <f t="shared" si="14"/>
        <v>0</v>
      </c>
      <c r="L134" s="121"/>
      <c r="M134" s="60"/>
      <c r="N134" s="119">
        <f t="shared" si="15"/>
        <v>0</v>
      </c>
      <c r="O134" s="121"/>
    </row>
    <row r="135" spans="1:15" x14ac:dyDescent="0.25">
      <c r="A135" s="64" t="s">
        <v>264</v>
      </c>
      <c r="B135" s="70"/>
      <c r="C135" s="70" t="s">
        <v>154</v>
      </c>
      <c r="D135" s="34" t="s">
        <v>1</v>
      </c>
      <c r="E135" s="34" t="s">
        <v>565</v>
      </c>
      <c r="F135" s="10" t="s">
        <v>475</v>
      </c>
      <c r="G135" s="151">
        <f>CENA!G126</f>
        <v>0</v>
      </c>
      <c r="H135" s="118">
        <f>J135+M135+[1]Sheet1!A135+[1]Sheet1!D135+[1]Sheet1!G135+[1]Sheet1!V135+[1]Sheet1!Y135+[1]Sheet1!AB135+[1]Sheet1!AE135+[1]Sheet1!AH135+[1]Sheet1!AK135+[1]Sheet1!AN135+[1]Sheet1!AQ135+[1]Sheet1!AT135+[1]Sheet1!AW135+[1]Sheet1!AZ135+[1]Sheet1!BC135+[1]Sheet1!BF135+[1]Sheet1!BI135+[1]Sheet1!BL135+[1]Sheet1!BO135+[1]Sheet1!BR135+[1]Sheet1!BU135+[1]Sheet1!BX135+[1]Sheet1!CA135+[1]Sheet1!CD135+[1]Sheet1!CG135+[1]Sheet1!CJ135+[1]Sheet1!CM135+[1]Sheet1!CP135+[1]Sheet1!CS135+[1]Sheet1!CV135+[1]Sheet1!CY135+[1]Sheet1!DB135+[1]Sheet1!DE135+[1]Sheet1!J135+[1]Sheet1!M135+[1]Sheet1!P135+[1]Sheet1!S135+[1]Sheet1!DH135</f>
        <v>0</v>
      </c>
      <c r="I135" s="118">
        <f t="shared" si="13"/>
        <v>0</v>
      </c>
      <c r="J135" s="60"/>
      <c r="K135" s="119">
        <f t="shared" si="14"/>
        <v>0</v>
      </c>
      <c r="L135" s="121"/>
      <c r="M135" s="60"/>
      <c r="N135" s="119">
        <f t="shared" si="15"/>
        <v>0</v>
      </c>
      <c r="O135" s="121"/>
    </row>
    <row r="136" spans="1:15" x14ac:dyDescent="0.25">
      <c r="A136" s="64" t="s">
        <v>265</v>
      </c>
      <c r="B136" s="70"/>
      <c r="C136" s="70" t="s">
        <v>40</v>
      </c>
      <c r="D136" s="34" t="s">
        <v>151</v>
      </c>
      <c r="E136" s="34" t="s">
        <v>566</v>
      </c>
      <c r="F136" s="10" t="s">
        <v>475</v>
      </c>
      <c r="G136" s="151">
        <f>CENA!G127</f>
        <v>0</v>
      </c>
      <c r="H136" s="118">
        <f>J136+M136+[1]Sheet1!A136+[1]Sheet1!D136+[1]Sheet1!G136+[1]Sheet1!V136+[1]Sheet1!Y136+[1]Sheet1!AB136+[1]Sheet1!AE136+[1]Sheet1!AH136+[1]Sheet1!AK136+[1]Sheet1!AN136+[1]Sheet1!AQ136+[1]Sheet1!AT136+[1]Sheet1!AW136+[1]Sheet1!AZ136+[1]Sheet1!BC136+[1]Sheet1!BF136+[1]Sheet1!BI136+[1]Sheet1!BL136+[1]Sheet1!BO136+[1]Sheet1!BR136+[1]Sheet1!BU136+[1]Sheet1!BX136+[1]Sheet1!CA136+[1]Sheet1!CD136+[1]Sheet1!CG136+[1]Sheet1!CJ136+[1]Sheet1!CM136+[1]Sheet1!CP136+[1]Sheet1!CS136+[1]Sheet1!CV136+[1]Sheet1!CY136+[1]Sheet1!DB136+[1]Sheet1!DE136+[1]Sheet1!J136+[1]Sheet1!M136+[1]Sheet1!P136+[1]Sheet1!S136+[1]Sheet1!DH136</f>
        <v>2</v>
      </c>
      <c r="I136" s="118">
        <f t="shared" si="13"/>
        <v>0</v>
      </c>
      <c r="J136" s="60"/>
      <c r="K136" s="119">
        <f t="shared" si="14"/>
        <v>0</v>
      </c>
      <c r="L136" s="121"/>
      <c r="M136" s="60">
        <v>2</v>
      </c>
      <c r="N136" s="119">
        <f t="shared" si="15"/>
        <v>0</v>
      </c>
      <c r="O136" s="121"/>
    </row>
    <row r="137" spans="1:15" x14ac:dyDescent="0.25">
      <c r="A137" s="64" t="s">
        <v>266</v>
      </c>
      <c r="B137" s="70"/>
      <c r="C137" s="125" t="s">
        <v>159</v>
      </c>
      <c r="D137" s="34" t="s">
        <v>152</v>
      </c>
      <c r="E137" s="34" t="s">
        <v>567</v>
      </c>
      <c r="F137" s="10" t="s">
        <v>475</v>
      </c>
      <c r="G137" s="151">
        <f>CENA!G128</f>
        <v>0</v>
      </c>
      <c r="H137" s="118">
        <f>J137+M137+[1]Sheet1!A137+[1]Sheet1!D137+[1]Sheet1!G137+[1]Sheet1!V137+[1]Sheet1!Y137+[1]Sheet1!AB137+[1]Sheet1!AE137+[1]Sheet1!AH137+[1]Sheet1!AK137+[1]Sheet1!AN137+[1]Sheet1!AQ137+[1]Sheet1!AT137+[1]Sheet1!AW137+[1]Sheet1!AZ137+[1]Sheet1!BC137+[1]Sheet1!BF137+[1]Sheet1!BI137+[1]Sheet1!BL137+[1]Sheet1!BO137+[1]Sheet1!BR137+[1]Sheet1!BU137+[1]Sheet1!BX137+[1]Sheet1!CA137+[1]Sheet1!CD137+[1]Sheet1!CG137+[1]Sheet1!CJ137+[1]Sheet1!CM137+[1]Sheet1!CP137+[1]Sheet1!CS137+[1]Sheet1!CV137+[1]Sheet1!CY137+[1]Sheet1!DB137+[1]Sheet1!DE137+[1]Sheet1!J137+[1]Sheet1!M137+[1]Sheet1!P137+[1]Sheet1!S137+[1]Sheet1!DH137</f>
        <v>0</v>
      </c>
      <c r="I137" s="118">
        <f t="shared" si="13"/>
        <v>0</v>
      </c>
      <c r="J137" s="60"/>
      <c r="K137" s="119">
        <f t="shared" si="14"/>
        <v>0</v>
      </c>
      <c r="L137" s="121"/>
      <c r="M137" s="60"/>
      <c r="N137" s="119">
        <f t="shared" si="15"/>
        <v>0</v>
      </c>
      <c r="O137" s="121"/>
    </row>
    <row r="138" spans="1:15" ht="38.25" x14ac:dyDescent="0.25">
      <c r="A138" s="64" t="s">
        <v>267</v>
      </c>
      <c r="B138" s="75" t="s">
        <v>41</v>
      </c>
      <c r="C138" s="75">
        <v>3</v>
      </c>
      <c r="D138" s="36" t="s">
        <v>160</v>
      </c>
      <c r="E138" s="36" t="s">
        <v>568</v>
      </c>
      <c r="F138" s="10" t="s">
        <v>16</v>
      </c>
      <c r="G138" s="151" t="str">
        <f>CENA!G129</f>
        <v>/</v>
      </c>
      <c r="H138" s="118" t="s">
        <v>16</v>
      </c>
      <c r="I138" s="118" t="s">
        <v>16</v>
      </c>
      <c r="J138" s="60" t="s">
        <v>16</v>
      </c>
      <c r="K138" s="119" t="s">
        <v>16</v>
      </c>
      <c r="L138" s="121"/>
      <c r="M138" s="60" t="s">
        <v>16</v>
      </c>
      <c r="N138" s="119" t="s">
        <v>16</v>
      </c>
      <c r="O138" s="121"/>
    </row>
    <row r="139" spans="1:15" x14ac:dyDescent="0.25">
      <c r="A139" s="64" t="s">
        <v>268</v>
      </c>
      <c r="B139" s="70"/>
      <c r="C139" s="78" t="s">
        <v>22</v>
      </c>
      <c r="D139" s="42" t="s">
        <v>161</v>
      </c>
      <c r="E139" s="42" t="s">
        <v>569</v>
      </c>
      <c r="F139" s="10" t="s">
        <v>475</v>
      </c>
      <c r="G139" s="151">
        <f>CENA!G130</f>
        <v>0</v>
      </c>
      <c r="H139" s="118">
        <f>J139+M139+[1]Sheet1!A139+[1]Sheet1!D139+[1]Sheet1!G139+[1]Sheet1!V139+[1]Sheet1!Y139+[1]Sheet1!AB139+[1]Sheet1!AE139+[1]Sheet1!AH139+[1]Sheet1!AK139+[1]Sheet1!AN139+[1]Sheet1!AQ139+[1]Sheet1!AT139+[1]Sheet1!AW139+[1]Sheet1!AZ139+[1]Sheet1!BC139+[1]Sheet1!BF139+[1]Sheet1!BI139+[1]Sheet1!BL139+[1]Sheet1!BO139+[1]Sheet1!BR139+[1]Sheet1!BU139+[1]Sheet1!BX139+[1]Sheet1!CA139+[1]Sheet1!CD139+[1]Sheet1!CG139+[1]Sheet1!CJ139+[1]Sheet1!CM139+[1]Sheet1!CP139+[1]Sheet1!CS139+[1]Sheet1!CV139+[1]Sheet1!CY139+[1]Sheet1!DB139+[1]Sheet1!DE139+[1]Sheet1!J139+[1]Sheet1!M139+[1]Sheet1!P139+[1]Sheet1!S139+[1]Sheet1!DH139</f>
        <v>0</v>
      </c>
      <c r="I139" s="118">
        <f>G139*H139</f>
        <v>0</v>
      </c>
      <c r="J139" s="60"/>
      <c r="K139" s="119">
        <f>$G139*J139</f>
        <v>0</v>
      </c>
      <c r="L139" s="121"/>
      <c r="M139" s="60"/>
      <c r="N139" s="119">
        <f>$G139*M139</f>
        <v>0</v>
      </c>
      <c r="O139" s="121"/>
    </row>
    <row r="140" spans="1:15" x14ac:dyDescent="0.25">
      <c r="A140" s="64" t="s">
        <v>269</v>
      </c>
      <c r="B140" s="70"/>
      <c r="C140" s="78" t="s">
        <v>49</v>
      </c>
      <c r="D140" s="42" t="s">
        <v>162</v>
      </c>
      <c r="E140" s="42" t="s">
        <v>570</v>
      </c>
      <c r="F140" s="10" t="s">
        <v>475</v>
      </c>
      <c r="G140" s="151">
        <f>CENA!G131</f>
        <v>0</v>
      </c>
      <c r="H140" s="118">
        <f>J140+M140+[1]Sheet1!A140+[1]Sheet1!D140+[1]Sheet1!G140+[1]Sheet1!V140+[1]Sheet1!Y140+[1]Sheet1!AB140+[1]Sheet1!AE140+[1]Sheet1!AH140+[1]Sheet1!AK140+[1]Sheet1!AN140+[1]Sheet1!AQ140+[1]Sheet1!AT140+[1]Sheet1!AW140+[1]Sheet1!AZ140+[1]Sheet1!BC140+[1]Sheet1!BF140+[1]Sheet1!BI140+[1]Sheet1!BL140+[1]Sheet1!BO140+[1]Sheet1!BR140+[1]Sheet1!BU140+[1]Sheet1!BX140+[1]Sheet1!CA140+[1]Sheet1!CD140+[1]Sheet1!CG140+[1]Sheet1!CJ140+[1]Sheet1!CM140+[1]Sheet1!CP140+[1]Sheet1!CS140+[1]Sheet1!CV140+[1]Sheet1!CY140+[1]Sheet1!DB140+[1]Sheet1!DE140+[1]Sheet1!J140+[1]Sheet1!M140+[1]Sheet1!P140+[1]Sheet1!S140+[1]Sheet1!DH140</f>
        <v>0</v>
      </c>
      <c r="I140" s="118">
        <f>G140*H140</f>
        <v>0</v>
      </c>
      <c r="J140" s="60"/>
      <c r="K140" s="119">
        <f>$G140*J140</f>
        <v>0</v>
      </c>
      <c r="L140" s="121"/>
      <c r="M140" s="60"/>
      <c r="N140" s="119">
        <f>$G140*M140</f>
        <v>0</v>
      </c>
      <c r="O140" s="121"/>
    </row>
    <row r="141" spans="1:15" x14ac:dyDescent="0.25">
      <c r="A141" s="64" t="s">
        <v>270</v>
      </c>
      <c r="B141" s="70"/>
      <c r="C141" s="78" t="s">
        <v>50</v>
      </c>
      <c r="D141" s="42" t="s">
        <v>163</v>
      </c>
      <c r="E141" s="42" t="s">
        <v>571</v>
      </c>
      <c r="F141" s="10" t="s">
        <v>475</v>
      </c>
      <c r="G141" s="151">
        <f>CENA!G132</f>
        <v>0</v>
      </c>
      <c r="H141" s="118">
        <f>J141+M141+[1]Sheet1!A141+[1]Sheet1!D141+[1]Sheet1!G141+[1]Sheet1!V141+[1]Sheet1!Y141+[1]Sheet1!AB141+[1]Sheet1!AE141+[1]Sheet1!AH141+[1]Sheet1!AK141+[1]Sheet1!AN141+[1]Sheet1!AQ141+[1]Sheet1!AT141+[1]Sheet1!AW141+[1]Sheet1!AZ141+[1]Sheet1!BC141+[1]Sheet1!BF141+[1]Sheet1!BI141+[1]Sheet1!BL141+[1]Sheet1!BO141+[1]Sheet1!BR141+[1]Sheet1!BU141+[1]Sheet1!BX141+[1]Sheet1!CA141+[1]Sheet1!CD141+[1]Sheet1!CG141+[1]Sheet1!CJ141+[1]Sheet1!CM141+[1]Sheet1!CP141+[1]Sheet1!CS141+[1]Sheet1!CV141+[1]Sheet1!CY141+[1]Sheet1!DB141+[1]Sheet1!DE141+[1]Sheet1!J141+[1]Sheet1!M141+[1]Sheet1!P141+[1]Sheet1!S141+[1]Sheet1!DH141</f>
        <v>0</v>
      </c>
      <c r="I141" s="118">
        <f>G141*H141</f>
        <v>0</v>
      </c>
      <c r="J141" s="60"/>
      <c r="K141" s="119">
        <f>$G141*J141</f>
        <v>0</v>
      </c>
      <c r="L141" s="121"/>
      <c r="M141" s="60"/>
      <c r="N141" s="119">
        <f>$G141*M141</f>
        <v>0</v>
      </c>
      <c r="O141" s="121"/>
    </row>
    <row r="142" spans="1:15" ht="63.75" x14ac:dyDescent="0.25">
      <c r="A142" s="64" t="s">
        <v>271</v>
      </c>
      <c r="B142" s="69" t="s">
        <v>41</v>
      </c>
      <c r="C142" s="69">
        <v>4</v>
      </c>
      <c r="D142" s="32" t="s">
        <v>397</v>
      </c>
      <c r="E142" s="33" t="s">
        <v>572</v>
      </c>
      <c r="F142" s="10" t="s">
        <v>16</v>
      </c>
      <c r="G142" s="151" t="str">
        <f>CENA!G133</f>
        <v>/</v>
      </c>
      <c r="H142" s="118" t="s">
        <v>16</v>
      </c>
      <c r="I142" s="118" t="s">
        <v>16</v>
      </c>
      <c r="J142" s="60" t="s">
        <v>16</v>
      </c>
      <c r="K142" s="119" t="s">
        <v>16</v>
      </c>
      <c r="L142" s="121"/>
      <c r="M142" s="60" t="s">
        <v>16</v>
      </c>
      <c r="N142" s="119" t="s">
        <v>16</v>
      </c>
      <c r="O142" s="121"/>
    </row>
    <row r="143" spans="1:15" x14ac:dyDescent="0.25">
      <c r="A143" s="64" t="s">
        <v>272</v>
      </c>
      <c r="B143" s="70"/>
      <c r="C143" s="70" t="s">
        <v>22</v>
      </c>
      <c r="D143" s="32" t="s">
        <v>110</v>
      </c>
      <c r="E143" s="32" t="s">
        <v>573</v>
      </c>
      <c r="F143" s="10" t="s">
        <v>475</v>
      </c>
      <c r="G143" s="151">
        <f>CENA!G134</f>
        <v>0</v>
      </c>
      <c r="H143" s="118">
        <f>J143+M143+[1]Sheet1!A143+[1]Sheet1!D143+[1]Sheet1!G143+[1]Sheet1!V143+[1]Sheet1!Y143+[1]Sheet1!AB143+[1]Sheet1!AE143+[1]Sheet1!AH143+[1]Sheet1!AK143+[1]Sheet1!AN143+[1]Sheet1!AQ143+[1]Sheet1!AT143+[1]Sheet1!AW143+[1]Sheet1!AZ143+[1]Sheet1!BC143+[1]Sheet1!BF143+[1]Sheet1!BI143+[1]Sheet1!BL143+[1]Sheet1!BO143+[1]Sheet1!BR143+[1]Sheet1!BU143+[1]Sheet1!BX143+[1]Sheet1!CA143+[1]Sheet1!CD143+[1]Sheet1!CG143+[1]Sheet1!CJ143+[1]Sheet1!CM143+[1]Sheet1!CP143+[1]Sheet1!CS143+[1]Sheet1!CV143+[1]Sheet1!CY143+[1]Sheet1!DB143+[1]Sheet1!DE143+[1]Sheet1!J143+[1]Sheet1!M143+[1]Sheet1!P143+[1]Sheet1!S143+[1]Sheet1!DH143</f>
        <v>0</v>
      </c>
      <c r="I143" s="118">
        <f>G143*H143</f>
        <v>0</v>
      </c>
      <c r="J143" s="60"/>
      <c r="K143" s="119">
        <f>$G143*J143</f>
        <v>0</v>
      </c>
      <c r="L143" s="121"/>
      <c r="M143" s="60"/>
      <c r="N143" s="119">
        <f>$G143*M143</f>
        <v>0</v>
      </c>
      <c r="O143" s="121"/>
    </row>
    <row r="144" spans="1:15" x14ac:dyDescent="0.25">
      <c r="A144" s="64" t="s">
        <v>273</v>
      </c>
      <c r="B144" s="70"/>
      <c r="C144" s="70" t="s">
        <v>49</v>
      </c>
      <c r="D144" s="32" t="s">
        <v>111</v>
      </c>
      <c r="E144" s="32" t="s">
        <v>574</v>
      </c>
      <c r="F144" s="10" t="s">
        <v>475</v>
      </c>
      <c r="G144" s="151">
        <f>CENA!G135</f>
        <v>0</v>
      </c>
      <c r="H144" s="118">
        <f>J144+M144+[1]Sheet1!A144+[1]Sheet1!D144+[1]Sheet1!G144+[1]Sheet1!V144+[1]Sheet1!Y144+[1]Sheet1!AB144+[1]Sheet1!AE144+[1]Sheet1!AH144+[1]Sheet1!AK144+[1]Sheet1!AN144+[1]Sheet1!AQ144+[1]Sheet1!AT144+[1]Sheet1!AW144+[1]Sheet1!AZ144+[1]Sheet1!BC144+[1]Sheet1!BF144+[1]Sheet1!BI144+[1]Sheet1!BL144+[1]Sheet1!BO144+[1]Sheet1!BR144+[1]Sheet1!BU144+[1]Sheet1!BX144+[1]Sheet1!CA144+[1]Sheet1!CD144+[1]Sheet1!CG144+[1]Sheet1!CJ144+[1]Sheet1!CM144+[1]Sheet1!CP144+[1]Sheet1!CS144+[1]Sheet1!CV144+[1]Sheet1!CY144+[1]Sheet1!DB144+[1]Sheet1!DE144+[1]Sheet1!J144+[1]Sheet1!M144+[1]Sheet1!P144+[1]Sheet1!S144+[1]Sheet1!DH144</f>
        <v>3</v>
      </c>
      <c r="I144" s="118">
        <f>G144*H144</f>
        <v>0</v>
      </c>
      <c r="J144" s="60">
        <v>1</v>
      </c>
      <c r="K144" s="119">
        <f>$G144*J144</f>
        <v>0</v>
      </c>
      <c r="L144" s="121"/>
      <c r="M144" s="60">
        <v>2</v>
      </c>
      <c r="N144" s="119">
        <f>$G144*M144</f>
        <v>0</v>
      </c>
      <c r="O144" s="121"/>
    </row>
    <row r="145" spans="1:16" x14ac:dyDescent="0.25">
      <c r="A145" s="64" t="s">
        <v>274</v>
      </c>
      <c r="B145" s="70"/>
      <c r="C145" s="70" t="s">
        <v>50</v>
      </c>
      <c r="D145" s="32" t="s">
        <v>2</v>
      </c>
      <c r="E145" s="32" t="s">
        <v>575</v>
      </c>
      <c r="F145" s="10" t="s">
        <v>475</v>
      </c>
      <c r="G145" s="151">
        <f>CENA!G136</f>
        <v>0</v>
      </c>
      <c r="H145" s="118">
        <f>J145+M145+[1]Sheet1!A145+[1]Sheet1!D145+[1]Sheet1!G145+[1]Sheet1!V145+[1]Sheet1!Y145+[1]Sheet1!AB145+[1]Sheet1!AE145+[1]Sheet1!AH145+[1]Sheet1!AK145+[1]Sheet1!AN145+[1]Sheet1!AQ145+[1]Sheet1!AT145+[1]Sheet1!AW145+[1]Sheet1!AZ145+[1]Sheet1!BC145+[1]Sheet1!BF145+[1]Sheet1!BI145+[1]Sheet1!BL145+[1]Sheet1!BO145+[1]Sheet1!BR145+[1]Sheet1!BU145+[1]Sheet1!BX145+[1]Sheet1!CA145+[1]Sheet1!CD145+[1]Sheet1!CG145+[1]Sheet1!CJ145+[1]Sheet1!CM145+[1]Sheet1!CP145+[1]Sheet1!CS145+[1]Sheet1!CV145+[1]Sheet1!CY145+[1]Sheet1!DB145+[1]Sheet1!DE145+[1]Sheet1!J145+[1]Sheet1!M145+[1]Sheet1!P145+[1]Sheet1!S145+[1]Sheet1!DH145</f>
        <v>0</v>
      </c>
      <c r="I145" s="118">
        <f>G145*H145</f>
        <v>0</v>
      </c>
      <c r="J145" s="60"/>
      <c r="K145" s="119">
        <f>$G145*J145</f>
        <v>0</v>
      </c>
      <c r="L145" s="121"/>
      <c r="M145" s="60"/>
      <c r="N145" s="119">
        <f>$G145*M145</f>
        <v>0</v>
      </c>
      <c r="O145" s="121"/>
    </row>
    <row r="146" spans="1:16" ht="38.25" x14ac:dyDescent="0.25">
      <c r="A146" s="64" t="s">
        <v>275</v>
      </c>
      <c r="B146" s="69" t="s">
        <v>41</v>
      </c>
      <c r="C146" s="69">
        <v>5</v>
      </c>
      <c r="D146" s="34" t="s">
        <v>398</v>
      </c>
      <c r="E146" s="36" t="s">
        <v>576</v>
      </c>
      <c r="F146" s="10" t="s">
        <v>16</v>
      </c>
      <c r="G146" s="151" t="str">
        <f>CENA!G137</f>
        <v>/</v>
      </c>
      <c r="H146" s="118" t="s">
        <v>16</v>
      </c>
      <c r="I146" s="118" t="s">
        <v>16</v>
      </c>
      <c r="J146" s="60" t="s">
        <v>16</v>
      </c>
      <c r="K146" s="119" t="s">
        <v>16</v>
      </c>
      <c r="L146" s="121"/>
      <c r="M146" s="60" t="s">
        <v>16</v>
      </c>
      <c r="N146" s="119" t="s">
        <v>16</v>
      </c>
      <c r="O146" s="121"/>
    </row>
    <row r="147" spans="1:16" x14ac:dyDescent="0.25">
      <c r="A147" s="64" t="s">
        <v>276</v>
      </c>
      <c r="B147" s="70"/>
      <c r="C147" s="70" t="s">
        <v>22</v>
      </c>
      <c r="D147" s="32" t="s">
        <v>113</v>
      </c>
      <c r="E147" s="32" t="s">
        <v>577</v>
      </c>
      <c r="F147" s="10" t="s">
        <v>475</v>
      </c>
      <c r="G147" s="151">
        <f>CENA!G138</f>
        <v>0</v>
      </c>
      <c r="H147" s="118">
        <f>J147+M147+[1]Sheet1!A147+[1]Sheet1!D147+[1]Sheet1!G147+[1]Sheet1!V147+[1]Sheet1!Y147+[1]Sheet1!AB147+[1]Sheet1!AE147+[1]Sheet1!AH147+[1]Sheet1!AK147+[1]Sheet1!AN147+[1]Sheet1!AQ147+[1]Sheet1!AT147+[1]Sheet1!AW147+[1]Sheet1!AZ147+[1]Sheet1!BC147+[1]Sheet1!BF147+[1]Sheet1!BI147+[1]Sheet1!BL147+[1]Sheet1!BO147+[1]Sheet1!BR147+[1]Sheet1!BU147+[1]Sheet1!BX147+[1]Sheet1!CA147+[1]Sheet1!CD147+[1]Sheet1!CG147+[1]Sheet1!CJ147+[1]Sheet1!CM147+[1]Sheet1!CP147+[1]Sheet1!CS147+[1]Sheet1!CV147+[1]Sheet1!CY147+[1]Sheet1!DB147+[1]Sheet1!DE147+[1]Sheet1!J147+[1]Sheet1!M147+[1]Sheet1!P147+[1]Sheet1!S147+[1]Sheet1!DH147</f>
        <v>0</v>
      </c>
      <c r="I147" s="118">
        <f t="shared" ref="I147:I158" si="16">G147*H147</f>
        <v>0</v>
      </c>
      <c r="J147" s="60"/>
      <c r="K147" s="119">
        <f t="shared" ref="K147:K158" si="17">$G147*J147</f>
        <v>0</v>
      </c>
      <c r="L147" s="121"/>
      <c r="M147" s="60"/>
      <c r="N147" s="119">
        <f t="shared" ref="N147:N158" si="18">$G147*M147</f>
        <v>0</v>
      </c>
      <c r="O147" s="121"/>
    </row>
    <row r="148" spans="1:16" x14ac:dyDescent="0.25">
      <c r="A148" s="64" t="s">
        <v>277</v>
      </c>
      <c r="B148" s="70"/>
      <c r="C148" s="70" t="s">
        <v>49</v>
      </c>
      <c r="D148" s="32" t="s">
        <v>112</v>
      </c>
      <c r="E148" s="32" t="s">
        <v>578</v>
      </c>
      <c r="F148" s="10" t="s">
        <v>475</v>
      </c>
      <c r="G148" s="151">
        <f>CENA!G139</f>
        <v>0</v>
      </c>
      <c r="H148" s="118">
        <f>J148+M148+[1]Sheet1!A148+[1]Sheet1!D148+[1]Sheet1!G148+[1]Sheet1!V148+[1]Sheet1!Y148+[1]Sheet1!AB148+[1]Sheet1!AE148+[1]Sheet1!AH148+[1]Sheet1!AK148+[1]Sheet1!AN148+[1]Sheet1!AQ148+[1]Sheet1!AT148+[1]Sheet1!AW148+[1]Sheet1!AZ148+[1]Sheet1!BC148+[1]Sheet1!BF148+[1]Sheet1!BI148+[1]Sheet1!BL148+[1]Sheet1!BO148+[1]Sheet1!BR148+[1]Sheet1!BU148+[1]Sheet1!BX148+[1]Sheet1!CA148+[1]Sheet1!CD148+[1]Sheet1!CG148+[1]Sheet1!CJ148+[1]Sheet1!CM148+[1]Sheet1!CP148+[1]Sheet1!CS148+[1]Sheet1!CV148+[1]Sheet1!CY148+[1]Sheet1!DB148+[1]Sheet1!DE148+[1]Sheet1!J148+[1]Sheet1!M148+[1]Sheet1!P148+[1]Sheet1!S148+[1]Sheet1!DH148</f>
        <v>2</v>
      </c>
      <c r="I148" s="118">
        <f t="shared" si="16"/>
        <v>0</v>
      </c>
      <c r="J148" s="60">
        <v>1</v>
      </c>
      <c r="K148" s="119">
        <f t="shared" si="17"/>
        <v>0</v>
      </c>
      <c r="L148" s="121"/>
      <c r="M148" s="60">
        <v>1</v>
      </c>
      <c r="N148" s="119">
        <f t="shared" si="18"/>
        <v>0</v>
      </c>
      <c r="O148" s="121"/>
    </row>
    <row r="149" spans="1:16" x14ac:dyDescent="0.25">
      <c r="A149" s="64" t="s">
        <v>278</v>
      </c>
      <c r="B149" s="70"/>
      <c r="C149" s="70" t="s">
        <v>50</v>
      </c>
      <c r="D149" s="32" t="s">
        <v>114</v>
      </c>
      <c r="E149" s="32" t="s">
        <v>579</v>
      </c>
      <c r="F149" s="10" t="s">
        <v>475</v>
      </c>
      <c r="G149" s="151">
        <f>CENA!G140</f>
        <v>0</v>
      </c>
      <c r="H149" s="118">
        <f>J149+M149+[1]Sheet1!A149+[1]Sheet1!D149+[1]Sheet1!G149+[1]Sheet1!V149+[1]Sheet1!Y149+[1]Sheet1!AB149+[1]Sheet1!AE149+[1]Sheet1!AH149+[1]Sheet1!AK149+[1]Sheet1!AN149+[1]Sheet1!AQ149+[1]Sheet1!AT149+[1]Sheet1!AW149+[1]Sheet1!AZ149+[1]Sheet1!BC149+[1]Sheet1!BF149+[1]Sheet1!BI149+[1]Sheet1!BL149+[1]Sheet1!BO149+[1]Sheet1!BR149+[1]Sheet1!BU149+[1]Sheet1!BX149+[1]Sheet1!CA149+[1]Sheet1!CD149+[1]Sheet1!CG149+[1]Sheet1!CJ149+[1]Sheet1!CM149+[1]Sheet1!CP149+[1]Sheet1!CS149+[1]Sheet1!CV149+[1]Sheet1!CY149+[1]Sheet1!DB149+[1]Sheet1!DE149+[1]Sheet1!J149+[1]Sheet1!M149+[1]Sheet1!P149+[1]Sheet1!S149+[1]Sheet1!DH149</f>
        <v>0</v>
      </c>
      <c r="I149" s="118">
        <f t="shared" si="16"/>
        <v>0</v>
      </c>
      <c r="J149" s="60"/>
      <c r="K149" s="119">
        <f t="shared" si="17"/>
        <v>0</v>
      </c>
      <c r="L149" s="121"/>
      <c r="M149" s="60"/>
      <c r="N149" s="119">
        <f t="shared" si="18"/>
        <v>0</v>
      </c>
      <c r="O149" s="121"/>
    </row>
    <row r="150" spans="1:16" x14ac:dyDescent="0.25">
      <c r="A150" s="64" t="s">
        <v>279</v>
      </c>
      <c r="B150" s="70"/>
      <c r="C150" s="70" t="s">
        <v>23</v>
      </c>
      <c r="D150" s="32" t="s">
        <v>115</v>
      </c>
      <c r="E150" s="32" t="s">
        <v>580</v>
      </c>
      <c r="F150" s="10" t="s">
        <v>475</v>
      </c>
      <c r="G150" s="151">
        <f>CENA!G141</f>
        <v>0</v>
      </c>
      <c r="H150" s="118">
        <f>J150+M150+[1]Sheet1!A150+[1]Sheet1!D150+[1]Sheet1!G150+[1]Sheet1!V150+[1]Sheet1!Y150+[1]Sheet1!AB150+[1]Sheet1!AE150+[1]Sheet1!AH150+[1]Sheet1!AK150+[1]Sheet1!AN150+[1]Sheet1!AQ150+[1]Sheet1!AT150+[1]Sheet1!AW150+[1]Sheet1!AZ150+[1]Sheet1!BC150+[1]Sheet1!BF150+[1]Sheet1!BI150+[1]Sheet1!BL150+[1]Sheet1!BO150+[1]Sheet1!BR150+[1]Sheet1!BU150+[1]Sheet1!BX150+[1]Sheet1!CA150+[1]Sheet1!CD150+[1]Sheet1!CG150+[1]Sheet1!CJ150+[1]Sheet1!CM150+[1]Sheet1!CP150+[1]Sheet1!CS150+[1]Sheet1!CV150+[1]Sheet1!CY150+[1]Sheet1!DB150+[1]Sheet1!DE150+[1]Sheet1!J150+[1]Sheet1!M150+[1]Sheet1!P150+[1]Sheet1!S150+[1]Sheet1!DH150</f>
        <v>1</v>
      </c>
      <c r="I150" s="118">
        <f t="shared" si="16"/>
        <v>0</v>
      </c>
      <c r="J150" s="60">
        <v>1</v>
      </c>
      <c r="K150" s="119">
        <f t="shared" si="17"/>
        <v>0</v>
      </c>
      <c r="L150" s="121"/>
      <c r="M150" s="60"/>
      <c r="N150" s="119">
        <f t="shared" si="18"/>
        <v>0</v>
      </c>
      <c r="O150" s="121"/>
    </row>
    <row r="151" spans="1:16" x14ac:dyDescent="0.25">
      <c r="A151" s="64" t="s">
        <v>280</v>
      </c>
      <c r="B151" s="70"/>
      <c r="C151" s="70" t="s">
        <v>52</v>
      </c>
      <c r="D151" s="32" t="s">
        <v>365</v>
      </c>
      <c r="E151" s="32" t="s">
        <v>581</v>
      </c>
      <c r="F151" s="10" t="s">
        <v>475</v>
      </c>
      <c r="G151" s="151">
        <f>CENA!G142</f>
        <v>0</v>
      </c>
      <c r="H151" s="118">
        <f>J151+M151+[1]Sheet1!A151+[1]Sheet1!D151+[1]Sheet1!G151+[1]Sheet1!V151+[1]Sheet1!Y151+[1]Sheet1!AB151+[1]Sheet1!AE151+[1]Sheet1!AH151+[1]Sheet1!AK151+[1]Sheet1!AN151+[1]Sheet1!AQ151+[1]Sheet1!AT151+[1]Sheet1!AW151+[1]Sheet1!AZ151+[1]Sheet1!BC151+[1]Sheet1!BF151+[1]Sheet1!BI151+[1]Sheet1!BL151+[1]Sheet1!BO151+[1]Sheet1!BR151+[1]Sheet1!BU151+[1]Sheet1!BX151+[1]Sheet1!CA151+[1]Sheet1!CD151+[1]Sheet1!CG151+[1]Sheet1!CJ151+[1]Sheet1!CM151+[1]Sheet1!CP151+[1]Sheet1!CS151+[1]Sheet1!CV151+[1]Sheet1!CY151+[1]Sheet1!DB151+[1]Sheet1!DE151+[1]Sheet1!J151+[1]Sheet1!M151+[1]Sheet1!P151+[1]Sheet1!S151+[1]Sheet1!DH151</f>
        <v>0</v>
      </c>
      <c r="I151" s="118">
        <f t="shared" si="16"/>
        <v>0</v>
      </c>
      <c r="J151" s="60"/>
      <c r="K151" s="119">
        <f t="shared" si="17"/>
        <v>0</v>
      </c>
      <c r="L151" s="121"/>
      <c r="M151" s="60"/>
      <c r="N151" s="119">
        <f t="shared" si="18"/>
        <v>0</v>
      </c>
      <c r="O151" s="121"/>
    </row>
    <row r="152" spans="1:16" x14ac:dyDescent="0.25">
      <c r="A152" s="64" t="s">
        <v>281</v>
      </c>
      <c r="B152" s="70"/>
      <c r="C152" s="70" t="s">
        <v>24</v>
      </c>
      <c r="D152" s="32" t="s">
        <v>366</v>
      </c>
      <c r="E152" s="32" t="s">
        <v>582</v>
      </c>
      <c r="F152" s="10" t="s">
        <v>475</v>
      </c>
      <c r="G152" s="151">
        <f>CENA!G143</f>
        <v>0</v>
      </c>
      <c r="H152" s="118">
        <f>J152+M152+[1]Sheet1!A152+[1]Sheet1!D152+[1]Sheet1!G152+[1]Sheet1!V152+[1]Sheet1!Y152+[1]Sheet1!AB152+[1]Sheet1!AE152+[1]Sheet1!AH152+[1]Sheet1!AK152+[1]Sheet1!AN152+[1]Sheet1!AQ152+[1]Sheet1!AT152+[1]Sheet1!AW152+[1]Sheet1!AZ152+[1]Sheet1!BC152+[1]Sheet1!BF152+[1]Sheet1!BI152+[1]Sheet1!BL152+[1]Sheet1!BO152+[1]Sheet1!BR152+[1]Sheet1!BU152+[1]Sheet1!BX152+[1]Sheet1!CA152+[1]Sheet1!CD152+[1]Sheet1!CG152+[1]Sheet1!CJ152+[1]Sheet1!CM152+[1]Sheet1!CP152+[1]Sheet1!CS152+[1]Sheet1!CV152+[1]Sheet1!CY152+[1]Sheet1!DB152+[1]Sheet1!DE152+[1]Sheet1!J152+[1]Sheet1!M152+[1]Sheet1!P152+[1]Sheet1!S152+[1]Sheet1!DH152</f>
        <v>0</v>
      </c>
      <c r="I152" s="118">
        <f t="shared" si="16"/>
        <v>0</v>
      </c>
      <c r="J152" s="60"/>
      <c r="K152" s="119">
        <f t="shared" si="17"/>
        <v>0</v>
      </c>
      <c r="L152" s="121"/>
      <c r="M152" s="60"/>
      <c r="N152" s="119">
        <f t="shared" si="18"/>
        <v>0</v>
      </c>
      <c r="O152" s="121"/>
    </row>
    <row r="153" spans="1:16" x14ac:dyDescent="0.25">
      <c r="A153" s="64" t="s">
        <v>282</v>
      </c>
      <c r="B153" s="70"/>
      <c r="C153" s="70" t="s">
        <v>93</v>
      </c>
      <c r="D153" s="32" t="s">
        <v>367</v>
      </c>
      <c r="E153" s="32" t="s">
        <v>583</v>
      </c>
      <c r="F153" s="10" t="s">
        <v>475</v>
      </c>
      <c r="G153" s="151">
        <f>CENA!G144</f>
        <v>0</v>
      </c>
      <c r="H153" s="118">
        <f>J153+M153+[1]Sheet1!A153+[1]Sheet1!D153+[1]Sheet1!G153+[1]Sheet1!V153+[1]Sheet1!Y153+[1]Sheet1!AB153+[1]Sheet1!AE153+[1]Sheet1!AH153+[1]Sheet1!AK153+[1]Sheet1!AN153+[1]Sheet1!AQ153+[1]Sheet1!AT153+[1]Sheet1!AW153+[1]Sheet1!AZ153+[1]Sheet1!BC153+[1]Sheet1!BF153+[1]Sheet1!BI153+[1]Sheet1!BL153+[1]Sheet1!BO153+[1]Sheet1!BR153+[1]Sheet1!BU153+[1]Sheet1!BX153+[1]Sheet1!CA153+[1]Sheet1!CD153+[1]Sheet1!CG153+[1]Sheet1!CJ153+[1]Sheet1!CM153+[1]Sheet1!CP153+[1]Sheet1!CS153+[1]Sheet1!CV153+[1]Sheet1!CY153+[1]Sheet1!DB153+[1]Sheet1!DE153+[1]Sheet1!J153+[1]Sheet1!M153+[1]Sheet1!P153+[1]Sheet1!S153+[1]Sheet1!DH153</f>
        <v>0</v>
      </c>
      <c r="I153" s="118">
        <f t="shared" si="16"/>
        <v>0</v>
      </c>
      <c r="J153" s="60"/>
      <c r="K153" s="119">
        <f t="shared" si="17"/>
        <v>0</v>
      </c>
      <c r="L153" s="121"/>
      <c r="M153" s="60"/>
      <c r="N153" s="119">
        <f t="shared" si="18"/>
        <v>0</v>
      </c>
      <c r="O153" s="121"/>
    </row>
    <row r="154" spans="1:16" x14ac:dyDescent="0.25">
      <c r="A154" s="64" t="s">
        <v>283</v>
      </c>
      <c r="B154" s="70"/>
      <c r="C154" s="70" t="s">
        <v>33</v>
      </c>
      <c r="D154" s="32" t="s">
        <v>368</v>
      </c>
      <c r="E154" s="32" t="s">
        <v>584</v>
      </c>
      <c r="F154" s="10" t="s">
        <v>475</v>
      </c>
      <c r="G154" s="151">
        <f>CENA!G145</f>
        <v>0</v>
      </c>
      <c r="H154" s="118">
        <f>J154+M154+[1]Sheet1!A154+[1]Sheet1!D154+[1]Sheet1!G154+[1]Sheet1!V154+[1]Sheet1!Y154+[1]Sheet1!AB154+[1]Sheet1!AE154+[1]Sheet1!AH154+[1]Sheet1!AK154+[1]Sheet1!AN154+[1]Sheet1!AQ154+[1]Sheet1!AT154+[1]Sheet1!AW154+[1]Sheet1!AZ154+[1]Sheet1!BC154+[1]Sheet1!BF154+[1]Sheet1!BI154+[1]Sheet1!BL154+[1]Sheet1!BO154+[1]Sheet1!BR154+[1]Sheet1!BU154+[1]Sheet1!BX154+[1]Sheet1!CA154+[1]Sheet1!CD154+[1]Sheet1!CG154+[1]Sheet1!CJ154+[1]Sheet1!CM154+[1]Sheet1!CP154+[1]Sheet1!CS154+[1]Sheet1!CV154+[1]Sheet1!CY154+[1]Sheet1!DB154+[1]Sheet1!DE154+[1]Sheet1!J154+[1]Sheet1!M154+[1]Sheet1!P154+[1]Sheet1!S154+[1]Sheet1!DH154</f>
        <v>2</v>
      </c>
      <c r="I154" s="118">
        <f t="shared" si="16"/>
        <v>0</v>
      </c>
      <c r="J154" s="60"/>
      <c r="K154" s="119">
        <f t="shared" si="17"/>
        <v>0</v>
      </c>
      <c r="L154" s="121"/>
      <c r="M154" s="60">
        <v>2</v>
      </c>
      <c r="N154" s="119">
        <f t="shared" si="18"/>
        <v>0</v>
      </c>
      <c r="O154" s="121"/>
    </row>
    <row r="155" spans="1:16" x14ac:dyDescent="0.25">
      <c r="A155" s="64" t="s">
        <v>457</v>
      </c>
      <c r="B155" s="70"/>
      <c r="C155" s="70" t="s">
        <v>153</v>
      </c>
      <c r="D155" s="32" t="s">
        <v>116</v>
      </c>
      <c r="E155" s="32" t="s">
        <v>585</v>
      </c>
      <c r="F155" s="10" t="s">
        <v>475</v>
      </c>
      <c r="G155" s="151">
        <f>CENA!G146</f>
        <v>0</v>
      </c>
      <c r="H155" s="118">
        <f>J155+M155+[1]Sheet1!A155+[1]Sheet1!D155+[1]Sheet1!G155+[1]Sheet1!V155+[1]Sheet1!Y155+[1]Sheet1!AB155+[1]Sheet1!AE155+[1]Sheet1!AH155+[1]Sheet1!AK155+[1]Sheet1!AN155+[1]Sheet1!AQ155+[1]Sheet1!AT155+[1]Sheet1!AW155+[1]Sheet1!AZ155+[1]Sheet1!BC155+[1]Sheet1!BF155+[1]Sheet1!BI155+[1]Sheet1!BL155+[1]Sheet1!BO155+[1]Sheet1!BR155+[1]Sheet1!BU155+[1]Sheet1!BX155+[1]Sheet1!CA155+[1]Sheet1!CD155+[1]Sheet1!CG155+[1]Sheet1!CJ155+[1]Sheet1!CM155+[1]Sheet1!CP155+[1]Sheet1!CS155+[1]Sheet1!CV155+[1]Sheet1!CY155+[1]Sheet1!DB155+[1]Sheet1!DE155+[1]Sheet1!J155+[1]Sheet1!M155+[1]Sheet1!P155+[1]Sheet1!S155+[1]Sheet1!DH155</f>
        <v>0</v>
      </c>
      <c r="I155" s="118">
        <f t="shared" si="16"/>
        <v>0</v>
      </c>
      <c r="J155" s="60"/>
      <c r="K155" s="119">
        <f t="shared" si="17"/>
        <v>0</v>
      </c>
      <c r="L155" s="121"/>
      <c r="M155" s="60"/>
      <c r="N155" s="119">
        <f t="shared" si="18"/>
        <v>0</v>
      </c>
      <c r="O155" s="121"/>
    </row>
    <row r="156" spans="1:16" x14ac:dyDescent="0.25">
      <c r="A156" s="64" t="s">
        <v>458</v>
      </c>
      <c r="B156" s="70"/>
      <c r="C156" s="70" t="s">
        <v>154</v>
      </c>
      <c r="D156" s="32" t="s">
        <v>117</v>
      </c>
      <c r="E156" s="32" t="s">
        <v>586</v>
      </c>
      <c r="F156" s="10" t="s">
        <v>475</v>
      </c>
      <c r="G156" s="151">
        <f>CENA!G147</f>
        <v>0</v>
      </c>
      <c r="H156" s="118">
        <f>J156+M156+[1]Sheet1!A156+[1]Sheet1!D156+[1]Sheet1!G156+[1]Sheet1!V156+[1]Sheet1!Y156+[1]Sheet1!AB156+[1]Sheet1!AE156+[1]Sheet1!AH156+[1]Sheet1!AK156+[1]Sheet1!AN156+[1]Sheet1!AQ156+[1]Sheet1!AT156+[1]Sheet1!AW156+[1]Sheet1!AZ156+[1]Sheet1!BC156+[1]Sheet1!BF156+[1]Sheet1!BI156+[1]Sheet1!BL156+[1]Sheet1!BO156+[1]Sheet1!BR156+[1]Sheet1!BU156+[1]Sheet1!BX156+[1]Sheet1!CA156+[1]Sheet1!CD156+[1]Sheet1!CG156+[1]Sheet1!CJ156+[1]Sheet1!CM156+[1]Sheet1!CP156+[1]Sheet1!CS156+[1]Sheet1!CV156+[1]Sheet1!CY156+[1]Sheet1!DB156+[1]Sheet1!DE156+[1]Sheet1!J156+[1]Sheet1!M156+[1]Sheet1!P156+[1]Sheet1!S156+[1]Sheet1!DH156</f>
        <v>5</v>
      </c>
      <c r="I156" s="118">
        <f t="shared" si="16"/>
        <v>0</v>
      </c>
      <c r="J156" s="60">
        <v>5</v>
      </c>
      <c r="K156" s="119">
        <f t="shared" si="17"/>
        <v>0</v>
      </c>
      <c r="L156" s="121"/>
      <c r="M156" s="60"/>
      <c r="N156" s="119">
        <f t="shared" si="18"/>
        <v>0</v>
      </c>
      <c r="O156" s="121"/>
    </row>
    <row r="157" spans="1:16" x14ac:dyDescent="0.25">
      <c r="A157" s="64" t="s">
        <v>459</v>
      </c>
      <c r="B157" s="70"/>
      <c r="C157" s="70" t="s">
        <v>40</v>
      </c>
      <c r="D157" s="32" t="s">
        <v>118</v>
      </c>
      <c r="E157" s="32" t="s">
        <v>587</v>
      </c>
      <c r="F157" s="10" t="s">
        <v>475</v>
      </c>
      <c r="G157" s="151">
        <f>CENA!G148</f>
        <v>0</v>
      </c>
      <c r="H157" s="118">
        <f>J157+M157+[1]Sheet1!A157+[1]Sheet1!D157+[1]Sheet1!G157+[1]Sheet1!V157+[1]Sheet1!Y157+[1]Sheet1!AB157+[1]Sheet1!AE157+[1]Sheet1!AH157+[1]Sheet1!AK157+[1]Sheet1!AN157+[1]Sheet1!AQ157+[1]Sheet1!AT157+[1]Sheet1!AW157+[1]Sheet1!AZ157+[1]Sheet1!BC157+[1]Sheet1!BF157+[1]Sheet1!BI157+[1]Sheet1!BL157+[1]Sheet1!BO157+[1]Sheet1!BR157+[1]Sheet1!BU157+[1]Sheet1!BX157+[1]Sheet1!CA157+[1]Sheet1!CD157+[1]Sheet1!CG157+[1]Sheet1!CJ157+[1]Sheet1!CM157+[1]Sheet1!CP157+[1]Sheet1!CS157+[1]Sheet1!CV157+[1]Sheet1!CY157+[1]Sheet1!DB157+[1]Sheet1!DE157+[1]Sheet1!J157+[1]Sheet1!M157+[1]Sheet1!P157+[1]Sheet1!S157+[1]Sheet1!DH157</f>
        <v>0</v>
      </c>
      <c r="I157" s="118">
        <f t="shared" si="16"/>
        <v>0</v>
      </c>
      <c r="J157" s="60"/>
      <c r="K157" s="119">
        <f t="shared" si="17"/>
        <v>0</v>
      </c>
      <c r="L157" s="121"/>
      <c r="M157" s="60"/>
      <c r="N157" s="119">
        <f t="shared" si="18"/>
        <v>0</v>
      </c>
      <c r="O157" s="121"/>
    </row>
    <row r="158" spans="1:16" x14ac:dyDescent="0.25">
      <c r="A158" s="64" t="s">
        <v>460</v>
      </c>
      <c r="B158" s="70"/>
      <c r="C158" s="70" t="s">
        <v>159</v>
      </c>
      <c r="D158" s="32" t="s">
        <v>119</v>
      </c>
      <c r="E158" s="32" t="s">
        <v>588</v>
      </c>
      <c r="F158" s="10" t="s">
        <v>475</v>
      </c>
      <c r="G158" s="151">
        <f>CENA!G149</f>
        <v>0</v>
      </c>
      <c r="H158" s="118">
        <f>J158+M158+[1]Sheet1!A158+[1]Sheet1!D158+[1]Sheet1!G158+[1]Sheet1!V158+[1]Sheet1!Y158+[1]Sheet1!AB158+[1]Sheet1!AE158+[1]Sheet1!AH158+[1]Sheet1!AK158+[1]Sheet1!AN158+[1]Sheet1!AQ158+[1]Sheet1!AT158+[1]Sheet1!AW158+[1]Sheet1!AZ158+[1]Sheet1!BC158+[1]Sheet1!BF158+[1]Sheet1!BI158+[1]Sheet1!BL158+[1]Sheet1!BO158+[1]Sheet1!BR158+[1]Sheet1!BU158+[1]Sheet1!BX158+[1]Sheet1!CA158+[1]Sheet1!CD158+[1]Sheet1!CG158+[1]Sheet1!CJ158+[1]Sheet1!CM158+[1]Sheet1!CP158+[1]Sheet1!CS158+[1]Sheet1!CV158+[1]Sheet1!CY158+[1]Sheet1!DB158+[1]Sheet1!DE158+[1]Sheet1!J158+[1]Sheet1!M158+[1]Sheet1!P158+[1]Sheet1!S158+[1]Sheet1!DH158</f>
        <v>4</v>
      </c>
      <c r="I158" s="118">
        <f t="shared" si="16"/>
        <v>0</v>
      </c>
      <c r="J158" s="60">
        <v>2</v>
      </c>
      <c r="K158" s="119">
        <f t="shared" si="17"/>
        <v>0</v>
      </c>
      <c r="L158" s="121"/>
      <c r="M158" s="60">
        <v>2</v>
      </c>
      <c r="N158" s="119">
        <f t="shared" si="18"/>
        <v>0</v>
      </c>
      <c r="O158" s="121"/>
    </row>
    <row r="159" spans="1:16" s="52" customFormat="1" x14ac:dyDescent="0.25">
      <c r="A159" s="67"/>
      <c r="B159" s="68"/>
      <c r="C159" s="68"/>
      <c r="D159" s="51"/>
      <c r="E159" s="51"/>
      <c r="F159" s="28"/>
      <c r="G159" s="152"/>
      <c r="H159" s="62"/>
      <c r="I159" s="62"/>
      <c r="J159" s="62"/>
      <c r="K159" s="62"/>
      <c r="L159" s="62"/>
      <c r="M159" s="62"/>
      <c r="N159" s="62"/>
      <c r="O159" s="62"/>
      <c r="P159" s="111"/>
    </row>
    <row r="160" spans="1:16" ht="25.5" x14ac:dyDescent="0.25">
      <c r="A160" s="136" t="s">
        <v>284</v>
      </c>
      <c r="B160" s="137" t="s">
        <v>23</v>
      </c>
      <c r="C160" s="137"/>
      <c r="D160" s="138" t="s">
        <v>17</v>
      </c>
      <c r="E160" s="138" t="s">
        <v>595</v>
      </c>
      <c r="F160" s="139"/>
      <c r="G160" s="153"/>
      <c r="H160" s="60"/>
      <c r="I160" s="60"/>
      <c r="J160" s="60"/>
      <c r="K160" s="60"/>
      <c r="L160" s="60"/>
      <c r="M160" s="60"/>
      <c r="N160" s="60"/>
      <c r="O160" s="60"/>
    </row>
    <row r="161" spans="1:16" ht="204" x14ac:dyDescent="0.25">
      <c r="A161" s="64" t="s">
        <v>285</v>
      </c>
      <c r="B161" s="69" t="s">
        <v>23</v>
      </c>
      <c r="C161" s="69">
        <v>1</v>
      </c>
      <c r="D161" s="162" t="s">
        <v>614</v>
      </c>
      <c r="E161" s="41" t="s">
        <v>623</v>
      </c>
      <c r="F161" s="10" t="s">
        <v>6</v>
      </c>
      <c r="G161" s="151">
        <f>CENA!G152</f>
        <v>0</v>
      </c>
      <c r="H161" s="118">
        <f>J161+M161+[1]Sheet1!A161+[1]Sheet1!D161+[1]Sheet1!G161+[1]Sheet1!V161+[1]Sheet1!Y161+[1]Sheet1!AB161+[1]Sheet1!AE161+[1]Sheet1!AH161+[1]Sheet1!AK161+[1]Sheet1!AN161+[1]Sheet1!AQ161+[1]Sheet1!AT161+[1]Sheet1!AW161+[1]Sheet1!AZ161+[1]Sheet1!BC161+[1]Sheet1!BF161+[1]Sheet1!BI161+[1]Sheet1!BL161+[1]Sheet1!BO161+[1]Sheet1!BR161+[1]Sheet1!BU161+[1]Sheet1!BX161+[1]Sheet1!CA161+[1]Sheet1!CD161+[1]Sheet1!CG161+[1]Sheet1!CJ161+[1]Sheet1!CM161+[1]Sheet1!CP161+[1]Sheet1!CS161+[1]Sheet1!CV161+[1]Sheet1!CY161+[1]Sheet1!DB161+[1]Sheet1!DE161+[1]Sheet1!J161+[1]Sheet1!M161+[1]Sheet1!P161+[1]Sheet1!S161+[1]Sheet1!DH161</f>
        <v>0</v>
      </c>
      <c r="I161" s="118">
        <f>G161*H161</f>
        <v>0</v>
      </c>
      <c r="J161" s="60"/>
      <c r="K161" s="119">
        <f>$G161*J161</f>
        <v>0</v>
      </c>
      <c r="L161" s="121"/>
      <c r="M161" s="60"/>
      <c r="N161" s="119">
        <f>$G161*M161</f>
        <v>0</v>
      </c>
      <c r="O161" s="121"/>
    </row>
    <row r="162" spans="1:16" s="52" customFormat="1" x14ac:dyDescent="0.25">
      <c r="A162" s="67"/>
      <c r="B162" s="68"/>
      <c r="C162" s="68"/>
      <c r="D162" s="51"/>
      <c r="E162" s="51"/>
      <c r="F162" s="28"/>
      <c r="G162" s="152"/>
      <c r="H162" s="62"/>
      <c r="I162" s="62"/>
      <c r="J162" s="62"/>
      <c r="K162" s="62"/>
      <c r="L162" s="62"/>
      <c r="M162" s="62"/>
      <c r="N162" s="62"/>
      <c r="O162" s="62"/>
      <c r="P162" s="111"/>
    </row>
    <row r="163" spans="1:16" x14ac:dyDescent="0.25">
      <c r="A163" s="136" t="s">
        <v>286</v>
      </c>
      <c r="B163" s="137" t="s">
        <v>46</v>
      </c>
      <c r="C163" s="137"/>
      <c r="D163" s="138" t="s">
        <v>411</v>
      </c>
      <c r="E163" s="138" t="s">
        <v>596</v>
      </c>
      <c r="F163" s="139"/>
      <c r="G163" s="153"/>
      <c r="H163" s="60"/>
      <c r="I163" s="60"/>
      <c r="J163" s="60"/>
      <c r="K163" s="60"/>
      <c r="L163" s="60"/>
      <c r="M163" s="60"/>
      <c r="N163" s="60"/>
      <c r="O163" s="60"/>
    </row>
    <row r="164" spans="1:16" x14ac:dyDescent="0.25">
      <c r="A164" s="136"/>
      <c r="B164" s="137"/>
      <c r="C164" s="137"/>
      <c r="D164" s="138" t="s">
        <v>47</v>
      </c>
      <c r="E164" s="138" t="s">
        <v>597</v>
      </c>
      <c r="F164" s="139"/>
      <c r="G164" s="153"/>
      <c r="H164" s="60"/>
      <c r="I164" s="60"/>
      <c r="J164" s="60"/>
      <c r="K164" s="60"/>
      <c r="L164" s="60"/>
      <c r="M164" s="60"/>
      <c r="N164" s="60"/>
      <c r="O164" s="60"/>
    </row>
    <row r="165" spans="1:16" ht="38.25" x14ac:dyDescent="0.25">
      <c r="A165" s="64" t="s">
        <v>287</v>
      </c>
      <c r="B165" s="75" t="s">
        <v>46</v>
      </c>
      <c r="C165" s="75">
        <v>1</v>
      </c>
      <c r="D165" s="36" t="s">
        <v>399</v>
      </c>
      <c r="E165" s="36" t="s">
        <v>624</v>
      </c>
      <c r="F165" s="10" t="s">
        <v>16</v>
      </c>
      <c r="G165" s="151" t="str">
        <f>CENA!G156</f>
        <v>/</v>
      </c>
      <c r="H165" s="118" t="s">
        <v>16</v>
      </c>
      <c r="I165" s="118" t="s">
        <v>16</v>
      </c>
      <c r="J165" s="60" t="s">
        <v>16</v>
      </c>
      <c r="K165" s="119" t="s">
        <v>16</v>
      </c>
      <c r="L165" s="121"/>
      <c r="M165" s="60" t="s">
        <v>16</v>
      </c>
      <c r="N165" s="119" t="s">
        <v>16</v>
      </c>
      <c r="O165" s="121"/>
    </row>
    <row r="166" spans="1:16" x14ac:dyDescent="0.25">
      <c r="A166" s="64" t="s">
        <v>288</v>
      </c>
      <c r="B166" s="70"/>
      <c r="C166" s="70" t="s">
        <v>22</v>
      </c>
      <c r="D166" s="34" t="s">
        <v>127</v>
      </c>
      <c r="E166" s="34" t="s">
        <v>127</v>
      </c>
      <c r="F166" s="10" t="s">
        <v>6</v>
      </c>
      <c r="G166" s="151">
        <f>CENA!G157</f>
        <v>0</v>
      </c>
      <c r="H166" s="118">
        <f>J166+M166+[1]Sheet1!A166+[1]Sheet1!D166+[1]Sheet1!G166+[1]Sheet1!V166+[1]Sheet1!Y166+[1]Sheet1!AB166+[1]Sheet1!AE166+[1]Sheet1!AH166+[1]Sheet1!AK166+[1]Sheet1!AN166+[1]Sheet1!AQ166+[1]Sheet1!AT166+[1]Sheet1!AW166+[1]Sheet1!AZ166+[1]Sheet1!BC166+[1]Sheet1!BF166+[1]Sheet1!BI166+[1]Sheet1!BL166+[1]Sheet1!BO166+[1]Sheet1!BR166+[1]Sheet1!BU166+[1]Sheet1!BX166+[1]Sheet1!CA166+[1]Sheet1!CD166+[1]Sheet1!CG166+[1]Sheet1!CJ166+[1]Sheet1!CM166+[1]Sheet1!CP166+[1]Sheet1!CS166+[1]Sheet1!CV166+[1]Sheet1!CY166+[1]Sheet1!DB166+[1]Sheet1!DE166+[1]Sheet1!J166+[1]Sheet1!M166+[1]Sheet1!P166+[1]Sheet1!S166+[1]Sheet1!DH166</f>
        <v>0</v>
      </c>
      <c r="I166" s="118">
        <f>G166*H166</f>
        <v>0</v>
      </c>
      <c r="J166" s="60"/>
      <c r="K166" s="119">
        <f>$G166*J166</f>
        <v>0</v>
      </c>
      <c r="L166" s="121"/>
      <c r="M166" s="60"/>
      <c r="N166" s="119">
        <f>$G166*M166</f>
        <v>0</v>
      </c>
      <c r="O166" s="121"/>
    </row>
    <row r="167" spans="1:16" x14ac:dyDescent="0.25">
      <c r="A167" s="64" t="s">
        <v>289</v>
      </c>
      <c r="B167" s="70"/>
      <c r="C167" s="70" t="s">
        <v>49</v>
      </c>
      <c r="D167" s="34" t="s">
        <v>128</v>
      </c>
      <c r="E167" s="34" t="s">
        <v>128</v>
      </c>
      <c r="F167" s="10" t="s">
        <v>6</v>
      </c>
      <c r="G167" s="151">
        <f>CENA!G158</f>
        <v>0</v>
      </c>
      <c r="H167" s="118">
        <f>J167+M167+[1]Sheet1!A167+[1]Sheet1!D167+[1]Sheet1!G167+[1]Sheet1!V167+[1]Sheet1!Y167+[1]Sheet1!AB167+[1]Sheet1!AE167+[1]Sheet1!AH167+[1]Sheet1!AK167+[1]Sheet1!AN167+[1]Sheet1!AQ167+[1]Sheet1!AT167+[1]Sheet1!AW167+[1]Sheet1!AZ167+[1]Sheet1!BC167+[1]Sheet1!BF167+[1]Sheet1!BI167+[1]Sheet1!BL167+[1]Sheet1!BO167+[1]Sheet1!BR167+[1]Sheet1!BU167+[1]Sheet1!BX167+[1]Sheet1!CA167+[1]Sheet1!CD167+[1]Sheet1!CG167+[1]Sheet1!CJ167+[1]Sheet1!CM167+[1]Sheet1!CP167+[1]Sheet1!CS167+[1]Sheet1!CV167+[1]Sheet1!CY167+[1]Sheet1!DB167+[1]Sheet1!DE167+[1]Sheet1!J167+[1]Sheet1!M167+[1]Sheet1!P167+[1]Sheet1!S167+[1]Sheet1!DH167</f>
        <v>0</v>
      </c>
      <c r="I167" s="118">
        <f>G167*H167</f>
        <v>0</v>
      </c>
      <c r="J167" s="60"/>
      <c r="K167" s="119">
        <f>$G167*J167</f>
        <v>0</v>
      </c>
      <c r="L167" s="121"/>
      <c r="M167" s="60"/>
      <c r="N167" s="119">
        <f>$G167*M167</f>
        <v>0</v>
      </c>
      <c r="O167" s="121"/>
    </row>
    <row r="168" spans="1:16" x14ac:dyDescent="0.25">
      <c r="A168" s="64" t="s">
        <v>290</v>
      </c>
      <c r="B168" s="70"/>
      <c r="C168" s="70" t="s">
        <v>50</v>
      </c>
      <c r="D168" s="34" t="s">
        <v>129</v>
      </c>
      <c r="E168" s="34" t="s">
        <v>129</v>
      </c>
      <c r="F168" s="10" t="s">
        <v>6</v>
      </c>
      <c r="G168" s="151">
        <f>CENA!G159</f>
        <v>0</v>
      </c>
      <c r="H168" s="118">
        <f>J168+M168+[1]Sheet1!A168+[1]Sheet1!D168+[1]Sheet1!G168+[1]Sheet1!V168+[1]Sheet1!Y168+[1]Sheet1!AB168+[1]Sheet1!AE168+[1]Sheet1!AH168+[1]Sheet1!AK168+[1]Sheet1!AN168+[1]Sheet1!AQ168+[1]Sheet1!AT168+[1]Sheet1!AW168+[1]Sheet1!AZ168+[1]Sheet1!BC168+[1]Sheet1!BF168+[1]Sheet1!BI168+[1]Sheet1!BL168+[1]Sheet1!BO168+[1]Sheet1!BR168+[1]Sheet1!BU168+[1]Sheet1!BX168+[1]Sheet1!CA168+[1]Sheet1!CD168+[1]Sheet1!CG168+[1]Sheet1!CJ168+[1]Sheet1!CM168+[1]Sheet1!CP168+[1]Sheet1!CS168+[1]Sheet1!CV168+[1]Sheet1!CY168+[1]Sheet1!DB168+[1]Sheet1!DE168+[1]Sheet1!J168+[1]Sheet1!M168+[1]Sheet1!P168+[1]Sheet1!S168+[1]Sheet1!DH168</f>
        <v>0</v>
      </c>
      <c r="I168" s="118">
        <f>G168*H168</f>
        <v>0</v>
      </c>
      <c r="J168" s="60"/>
      <c r="K168" s="119">
        <f>$G168*J168</f>
        <v>0</v>
      </c>
      <c r="L168" s="121"/>
      <c r="M168" s="60"/>
      <c r="N168" s="119">
        <f>$G168*M168</f>
        <v>0</v>
      </c>
      <c r="O168" s="121"/>
    </row>
    <row r="169" spans="1:16" ht="38.25" x14ac:dyDescent="0.25">
      <c r="A169" s="64" t="s">
        <v>291</v>
      </c>
      <c r="B169" s="75" t="s">
        <v>46</v>
      </c>
      <c r="C169" s="75">
        <v>2</v>
      </c>
      <c r="D169" s="34" t="s">
        <v>400</v>
      </c>
      <c r="E169" s="34" t="s">
        <v>625</v>
      </c>
      <c r="F169" s="10" t="s">
        <v>16</v>
      </c>
      <c r="G169" s="151" t="str">
        <f>CENA!G160</f>
        <v>/</v>
      </c>
      <c r="H169" s="118" t="s">
        <v>16</v>
      </c>
      <c r="I169" s="118" t="s">
        <v>16</v>
      </c>
      <c r="J169" s="60" t="s">
        <v>16</v>
      </c>
      <c r="K169" s="119" t="s">
        <v>16</v>
      </c>
      <c r="L169" s="121"/>
      <c r="M169" s="60" t="s">
        <v>16</v>
      </c>
      <c r="N169" s="119" t="s">
        <v>16</v>
      </c>
      <c r="O169" s="121"/>
    </row>
    <row r="170" spans="1:16" x14ac:dyDescent="0.25">
      <c r="A170" s="64" t="s">
        <v>292</v>
      </c>
      <c r="B170" s="70"/>
      <c r="C170" s="70" t="s">
        <v>49</v>
      </c>
      <c r="D170" s="34" t="s">
        <v>130</v>
      </c>
      <c r="E170" s="34" t="s">
        <v>130</v>
      </c>
      <c r="F170" s="14" t="s">
        <v>6</v>
      </c>
      <c r="G170" s="151">
        <f>CENA!G161</f>
        <v>0</v>
      </c>
      <c r="H170" s="118">
        <f>J170+M170+[1]Sheet1!A170+[1]Sheet1!D170+[1]Sheet1!G170+[1]Sheet1!V170+[1]Sheet1!Y170+[1]Sheet1!AB170+[1]Sheet1!AE170+[1]Sheet1!AH170+[1]Sheet1!AK170+[1]Sheet1!AN170+[1]Sheet1!AQ170+[1]Sheet1!AT170+[1]Sheet1!AW170+[1]Sheet1!AZ170+[1]Sheet1!BC170+[1]Sheet1!BF170+[1]Sheet1!BI170+[1]Sheet1!BL170+[1]Sheet1!BO170+[1]Sheet1!BR170+[1]Sheet1!BU170+[1]Sheet1!BX170+[1]Sheet1!CA170+[1]Sheet1!CD170+[1]Sheet1!CG170+[1]Sheet1!CJ170+[1]Sheet1!CM170+[1]Sheet1!CP170+[1]Sheet1!CS170+[1]Sheet1!CV170+[1]Sheet1!CY170+[1]Sheet1!DB170+[1]Sheet1!DE170+[1]Sheet1!J170+[1]Sheet1!M170+[1]Sheet1!P170+[1]Sheet1!S170+[1]Sheet1!DH170</f>
        <v>36</v>
      </c>
      <c r="I170" s="118">
        <f>G170*H170</f>
        <v>0</v>
      </c>
      <c r="J170" s="60">
        <v>36</v>
      </c>
      <c r="K170" s="119">
        <f>$G170*J170</f>
        <v>0</v>
      </c>
      <c r="L170" s="121"/>
      <c r="M170" s="60"/>
      <c r="N170" s="119">
        <f>$G170*M170</f>
        <v>0</v>
      </c>
      <c r="O170" s="121"/>
    </row>
    <row r="171" spans="1:16" x14ac:dyDescent="0.25">
      <c r="A171" s="64" t="s">
        <v>293</v>
      </c>
      <c r="B171" s="70"/>
      <c r="C171" s="70" t="s">
        <v>50</v>
      </c>
      <c r="D171" s="34" t="s">
        <v>131</v>
      </c>
      <c r="E171" s="34" t="s">
        <v>131</v>
      </c>
      <c r="F171" s="14" t="s">
        <v>6</v>
      </c>
      <c r="G171" s="151">
        <f>CENA!G162</f>
        <v>0</v>
      </c>
      <c r="H171" s="118">
        <f>J171+M171+[1]Sheet1!A171+[1]Sheet1!D171+[1]Sheet1!G171+[1]Sheet1!V171+[1]Sheet1!Y171+[1]Sheet1!AB171+[1]Sheet1!AE171+[1]Sheet1!AH171+[1]Sheet1!AK171+[1]Sheet1!AN171+[1]Sheet1!AQ171+[1]Sheet1!AT171+[1]Sheet1!AW171+[1]Sheet1!AZ171+[1]Sheet1!BC171+[1]Sheet1!BF171+[1]Sheet1!BI171+[1]Sheet1!BL171+[1]Sheet1!BO171+[1]Sheet1!BR171+[1]Sheet1!BU171+[1]Sheet1!BX171+[1]Sheet1!CA171+[1]Sheet1!CD171+[1]Sheet1!CG171+[1]Sheet1!CJ171+[1]Sheet1!CM171+[1]Sheet1!CP171+[1]Sheet1!CS171+[1]Sheet1!CV171+[1]Sheet1!CY171+[1]Sheet1!DB171+[1]Sheet1!DE171+[1]Sheet1!J171+[1]Sheet1!M171+[1]Sheet1!P171+[1]Sheet1!S171+[1]Sheet1!DH171</f>
        <v>24</v>
      </c>
      <c r="I171" s="118">
        <f>G171*H171</f>
        <v>0</v>
      </c>
      <c r="J171" s="60">
        <v>24</v>
      </c>
      <c r="K171" s="119">
        <f>$G171*J171</f>
        <v>0</v>
      </c>
      <c r="L171" s="121"/>
      <c r="M171" s="60"/>
      <c r="N171" s="119">
        <f>$G171*M171</f>
        <v>0</v>
      </c>
      <c r="O171" s="121"/>
    </row>
    <row r="172" spans="1:16" x14ac:dyDescent="0.25">
      <c r="A172" s="64" t="s">
        <v>294</v>
      </c>
      <c r="B172" s="70"/>
      <c r="C172" s="70" t="s">
        <v>23</v>
      </c>
      <c r="D172" s="34" t="s">
        <v>132</v>
      </c>
      <c r="E172" s="34" t="s">
        <v>132</v>
      </c>
      <c r="F172" s="14" t="s">
        <v>6</v>
      </c>
      <c r="G172" s="151">
        <f>CENA!G163</f>
        <v>0</v>
      </c>
      <c r="H172" s="118">
        <f>J172+M172+[1]Sheet1!A172+[1]Sheet1!D172+[1]Sheet1!G172+[1]Sheet1!V172+[1]Sheet1!Y172+[1]Sheet1!AB172+[1]Sheet1!AE172+[1]Sheet1!AH172+[1]Sheet1!AK172+[1]Sheet1!AN172+[1]Sheet1!AQ172+[1]Sheet1!AT172+[1]Sheet1!AW172+[1]Sheet1!AZ172+[1]Sheet1!BC172+[1]Sheet1!BF172+[1]Sheet1!BI172+[1]Sheet1!BL172+[1]Sheet1!BO172+[1]Sheet1!BR172+[1]Sheet1!BU172+[1]Sheet1!BX172+[1]Sheet1!CA172+[1]Sheet1!CD172+[1]Sheet1!CG172+[1]Sheet1!CJ172+[1]Sheet1!CM172+[1]Sheet1!CP172+[1]Sheet1!CS172+[1]Sheet1!CV172+[1]Sheet1!CY172+[1]Sheet1!DB172+[1]Sheet1!DE172+[1]Sheet1!J172+[1]Sheet1!M172+[1]Sheet1!P172+[1]Sheet1!S172+[1]Sheet1!DH172</f>
        <v>12</v>
      </c>
      <c r="I172" s="118">
        <f>G172*H172</f>
        <v>0</v>
      </c>
      <c r="J172" s="60">
        <v>12</v>
      </c>
      <c r="K172" s="119">
        <f>$G172*J172</f>
        <v>0</v>
      </c>
      <c r="L172" s="121"/>
      <c r="M172" s="60"/>
      <c r="N172" s="119">
        <f>$G172*M172</f>
        <v>0</v>
      </c>
      <c r="O172" s="121"/>
    </row>
    <row r="173" spans="1:16" ht="38.25" x14ac:dyDescent="0.25">
      <c r="A173" s="64" t="s">
        <v>295</v>
      </c>
      <c r="B173" s="75" t="s">
        <v>46</v>
      </c>
      <c r="C173" s="75">
        <v>3</v>
      </c>
      <c r="D173" s="34" t="s">
        <v>445</v>
      </c>
      <c r="E173" s="34" t="s">
        <v>626</v>
      </c>
      <c r="F173" s="10" t="s">
        <v>16</v>
      </c>
      <c r="G173" s="151" t="str">
        <f>CENA!G164</f>
        <v>/</v>
      </c>
      <c r="H173" s="118" t="s">
        <v>16</v>
      </c>
      <c r="I173" s="118" t="s">
        <v>16</v>
      </c>
      <c r="J173" s="60" t="s">
        <v>16</v>
      </c>
      <c r="K173" s="119" t="s">
        <v>16</v>
      </c>
      <c r="L173" s="121"/>
      <c r="M173" s="60" t="s">
        <v>16</v>
      </c>
      <c r="N173" s="119" t="s">
        <v>16</v>
      </c>
      <c r="O173" s="121"/>
    </row>
    <row r="174" spans="1:16" x14ac:dyDescent="0.25">
      <c r="A174" s="64" t="s">
        <v>296</v>
      </c>
      <c r="B174" s="70"/>
      <c r="C174" s="70" t="s">
        <v>22</v>
      </c>
      <c r="D174" s="34" t="s">
        <v>133</v>
      </c>
      <c r="E174" s="34" t="s">
        <v>627</v>
      </c>
      <c r="F174" s="10" t="s">
        <v>475</v>
      </c>
      <c r="G174" s="151">
        <f>CENA!G165</f>
        <v>0</v>
      </c>
      <c r="H174" s="118">
        <f>J174+M174+[1]Sheet1!A174+[1]Sheet1!D174+[1]Sheet1!G174+[1]Sheet1!V174+[1]Sheet1!Y174+[1]Sheet1!AB174+[1]Sheet1!AE174+[1]Sheet1!AH174+[1]Sheet1!AK174+[1]Sheet1!AN174+[1]Sheet1!AQ174+[1]Sheet1!AT174+[1]Sheet1!AW174+[1]Sheet1!AZ174+[1]Sheet1!BC174+[1]Sheet1!BF174+[1]Sheet1!BI174+[1]Sheet1!BL174+[1]Sheet1!BO174+[1]Sheet1!BR174+[1]Sheet1!BU174+[1]Sheet1!BX174+[1]Sheet1!CA174+[1]Sheet1!CD174+[1]Sheet1!CG174+[1]Sheet1!CJ174+[1]Sheet1!CM174+[1]Sheet1!CP174+[1]Sheet1!CS174+[1]Sheet1!CV174+[1]Sheet1!CY174+[1]Sheet1!DB174+[1]Sheet1!DE174+[1]Sheet1!J174+[1]Sheet1!M174+[1]Sheet1!P174+[1]Sheet1!S174+[1]Sheet1!DH174</f>
        <v>0</v>
      </c>
      <c r="I174" s="118">
        <f>G174*H174</f>
        <v>0</v>
      </c>
      <c r="J174" s="60"/>
      <c r="K174" s="119">
        <f>$G174*J174</f>
        <v>0</v>
      </c>
      <c r="L174" s="121"/>
      <c r="M174" s="60"/>
      <c r="N174" s="119">
        <f>$G174*M174</f>
        <v>0</v>
      </c>
      <c r="O174" s="121"/>
    </row>
    <row r="175" spans="1:16" x14ac:dyDescent="0.25">
      <c r="A175" s="64" t="s">
        <v>297</v>
      </c>
      <c r="B175" s="70"/>
      <c r="C175" s="70" t="s">
        <v>49</v>
      </c>
      <c r="D175" s="34" t="s">
        <v>134</v>
      </c>
      <c r="E175" s="34" t="s">
        <v>628</v>
      </c>
      <c r="F175" s="10" t="s">
        <v>475</v>
      </c>
      <c r="G175" s="151">
        <f>CENA!G166</f>
        <v>0</v>
      </c>
      <c r="H175" s="118">
        <f>J175+M175+[1]Sheet1!A175+[1]Sheet1!D175+[1]Sheet1!G175+[1]Sheet1!V175+[1]Sheet1!Y175+[1]Sheet1!AB175+[1]Sheet1!AE175+[1]Sheet1!AH175+[1]Sheet1!AK175+[1]Sheet1!AN175+[1]Sheet1!AQ175+[1]Sheet1!AT175+[1]Sheet1!AW175+[1]Sheet1!AZ175+[1]Sheet1!BC175+[1]Sheet1!BF175+[1]Sheet1!BI175+[1]Sheet1!BL175+[1]Sheet1!BO175+[1]Sheet1!BR175+[1]Sheet1!BU175+[1]Sheet1!BX175+[1]Sheet1!CA175+[1]Sheet1!CD175+[1]Sheet1!CG175+[1]Sheet1!CJ175+[1]Sheet1!CM175+[1]Sheet1!CP175+[1]Sheet1!CS175+[1]Sheet1!CV175+[1]Sheet1!CY175+[1]Sheet1!DB175+[1]Sheet1!DE175+[1]Sheet1!J175+[1]Sheet1!M175+[1]Sheet1!P175+[1]Sheet1!S175+[1]Sheet1!DH175</f>
        <v>0</v>
      </c>
      <c r="I175" s="118">
        <f>G175*H175</f>
        <v>0</v>
      </c>
      <c r="J175" s="60"/>
      <c r="K175" s="119">
        <f>$G175*J175</f>
        <v>0</v>
      </c>
      <c r="L175" s="121"/>
      <c r="M175" s="60"/>
      <c r="N175" s="119">
        <f>$G175*M175</f>
        <v>0</v>
      </c>
      <c r="O175" s="121"/>
    </row>
    <row r="176" spans="1:16" x14ac:dyDescent="0.25">
      <c r="A176" s="64" t="s">
        <v>298</v>
      </c>
      <c r="B176" s="70"/>
      <c r="C176" s="70" t="s">
        <v>50</v>
      </c>
      <c r="D176" s="34" t="s">
        <v>135</v>
      </c>
      <c r="E176" s="34" t="s">
        <v>629</v>
      </c>
      <c r="F176" s="10" t="s">
        <v>475</v>
      </c>
      <c r="G176" s="151">
        <f>CENA!G167</f>
        <v>0</v>
      </c>
      <c r="H176" s="118">
        <f>J176+M176+[1]Sheet1!A176+[1]Sheet1!D176+[1]Sheet1!G176+[1]Sheet1!V176+[1]Sheet1!Y176+[1]Sheet1!AB176+[1]Sheet1!AE176+[1]Sheet1!AH176+[1]Sheet1!AK176+[1]Sheet1!AN176+[1]Sheet1!AQ176+[1]Sheet1!AT176+[1]Sheet1!AW176+[1]Sheet1!AZ176+[1]Sheet1!BC176+[1]Sheet1!BF176+[1]Sheet1!BI176+[1]Sheet1!BL176+[1]Sheet1!BO176+[1]Sheet1!BR176+[1]Sheet1!BU176+[1]Sheet1!BX176+[1]Sheet1!CA176+[1]Sheet1!CD176+[1]Sheet1!CG176+[1]Sheet1!CJ176+[1]Sheet1!CM176+[1]Sheet1!CP176+[1]Sheet1!CS176+[1]Sheet1!CV176+[1]Sheet1!CY176+[1]Sheet1!DB176+[1]Sheet1!DE176+[1]Sheet1!J176+[1]Sheet1!M176+[1]Sheet1!P176+[1]Sheet1!S176+[1]Sheet1!DH176</f>
        <v>0</v>
      </c>
      <c r="I176" s="118">
        <f>G176*H176</f>
        <v>0</v>
      </c>
      <c r="J176" s="60"/>
      <c r="K176" s="119">
        <f>$G176*J176</f>
        <v>0</v>
      </c>
      <c r="L176" s="121"/>
      <c r="M176" s="60"/>
      <c r="N176" s="119">
        <f>$G176*M176</f>
        <v>0</v>
      </c>
      <c r="O176" s="121"/>
    </row>
    <row r="177" spans="1:15" ht="25.5" x14ac:dyDescent="0.25">
      <c r="A177" s="64" t="s">
        <v>299</v>
      </c>
      <c r="B177" s="75" t="s">
        <v>46</v>
      </c>
      <c r="C177" s="75">
        <v>4</v>
      </c>
      <c r="D177" s="36" t="s">
        <v>142</v>
      </c>
      <c r="E177" s="36" t="s">
        <v>630</v>
      </c>
      <c r="F177" s="10" t="s">
        <v>16</v>
      </c>
      <c r="G177" s="151" t="str">
        <f>CENA!G168</f>
        <v>/</v>
      </c>
      <c r="H177" s="118" t="s">
        <v>16</v>
      </c>
      <c r="I177" s="118" t="s">
        <v>16</v>
      </c>
      <c r="J177" s="60" t="s">
        <v>16</v>
      </c>
      <c r="K177" s="119" t="s">
        <v>16</v>
      </c>
      <c r="L177" s="121"/>
      <c r="M177" s="60" t="s">
        <v>16</v>
      </c>
      <c r="N177" s="119" t="s">
        <v>16</v>
      </c>
      <c r="O177" s="121"/>
    </row>
    <row r="178" spans="1:15" x14ac:dyDescent="0.25">
      <c r="A178" s="64" t="s">
        <v>300</v>
      </c>
      <c r="B178" s="70"/>
      <c r="C178" s="70" t="s">
        <v>22</v>
      </c>
      <c r="D178" s="34" t="s">
        <v>127</v>
      </c>
      <c r="E178" s="34" t="s">
        <v>127</v>
      </c>
      <c r="F178" s="10" t="s">
        <v>475</v>
      </c>
      <c r="G178" s="151">
        <f>CENA!G169</f>
        <v>0</v>
      </c>
      <c r="H178" s="118">
        <f>J178+M178+[1]Sheet1!A178+[1]Sheet1!D178+[1]Sheet1!G178+[1]Sheet1!V178+[1]Sheet1!Y178+[1]Sheet1!AB178+[1]Sheet1!AE178+[1]Sheet1!AH178+[1]Sheet1!AK178+[1]Sheet1!AN178+[1]Sheet1!AQ178+[1]Sheet1!AT178+[1]Sheet1!AW178+[1]Sheet1!AZ178+[1]Sheet1!BC178+[1]Sheet1!BF178+[1]Sheet1!BI178+[1]Sheet1!BL178+[1]Sheet1!BO178+[1]Sheet1!BR178+[1]Sheet1!BU178+[1]Sheet1!BX178+[1]Sheet1!CA178+[1]Sheet1!CD178+[1]Sheet1!CG178+[1]Sheet1!CJ178+[1]Sheet1!CM178+[1]Sheet1!CP178+[1]Sheet1!CS178+[1]Sheet1!CV178+[1]Sheet1!CY178+[1]Sheet1!DB178+[1]Sheet1!DE178+[1]Sheet1!J178+[1]Sheet1!M178+[1]Sheet1!P178+[1]Sheet1!S178+[1]Sheet1!DH178</f>
        <v>2</v>
      </c>
      <c r="I178" s="118">
        <f>G178*H178</f>
        <v>0</v>
      </c>
      <c r="J178" s="60">
        <v>2</v>
      </c>
      <c r="K178" s="119">
        <f>$G178*J178</f>
        <v>0</v>
      </c>
      <c r="L178" s="121"/>
      <c r="M178" s="60"/>
      <c r="N178" s="119">
        <f>$G178*M178</f>
        <v>0</v>
      </c>
      <c r="O178" s="121"/>
    </row>
    <row r="179" spans="1:15" x14ac:dyDescent="0.25">
      <c r="A179" s="64" t="s">
        <v>301</v>
      </c>
      <c r="B179" s="70"/>
      <c r="C179" s="70" t="s">
        <v>49</v>
      </c>
      <c r="D179" s="34" t="s">
        <v>128</v>
      </c>
      <c r="E179" s="34" t="s">
        <v>128</v>
      </c>
      <c r="F179" s="10" t="s">
        <v>475</v>
      </c>
      <c r="G179" s="151">
        <f>CENA!G170</f>
        <v>0</v>
      </c>
      <c r="H179" s="118">
        <f>J179+M179+[1]Sheet1!A179+[1]Sheet1!D179+[1]Sheet1!G179+[1]Sheet1!V179+[1]Sheet1!Y179+[1]Sheet1!AB179+[1]Sheet1!AE179+[1]Sheet1!AH179+[1]Sheet1!AK179+[1]Sheet1!AN179+[1]Sheet1!AQ179+[1]Sheet1!AT179+[1]Sheet1!AW179+[1]Sheet1!AZ179+[1]Sheet1!BC179+[1]Sheet1!BF179+[1]Sheet1!BI179+[1]Sheet1!BL179+[1]Sheet1!BO179+[1]Sheet1!BR179+[1]Sheet1!BU179+[1]Sheet1!BX179+[1]Sheet1!CA179+[1]Sheet1!CD179+[1]Sheet1!CG179+[1]Sheet1!CJ179+[1]Sheet1!CM179+[1]Sheet1!CP179+[1]Sheet1!CS179+[1]Sheet1!CV179+[1]Sheet1!CY179+[1]Sheet1!DB179+[1]Sheet1!DE179+[1]Sheet1!J179+[1]Sheet1!M179+[1]Sheet1!P179+[1]Sheet1!S179+[1]Sheet1!DH179</f>
        <v>0</v>
      </c>
      <c r="I179" s="118">
        <f>G179*H179</f>
        <v>0</v>
      </c>
      <c r="J179" s="60"/>
      <c r="K179" s="119">
        <f>$G179*J179</f>
        <v>0</v>
      </c>
      <c r="L179" s="121"/>
      <c r="M179" s="60"/>
      <c r="N179" s="119">
        <f>$G179*M179</f>
        <v>0</v>
      </c>
      <c r="O179" s="121"/>
    </row>
    <row r="180" spans="1:15" x14ac:dyDescent="0.25">
      <c r="A180" s="64" t="s">
        <v>302</v>
      </c>
      <c r="B180" s="75" t="s">
        <v>46</v>
      </c>
      <c r="C180" s="75">
        <v>5</v>
      </c>
      <c r="D180" s="36" t="s">
        <v>143</v>
      </c>
      <c r="E180" s="36" t="s">
        <v>631</v>
      </c>
      <c r="F180" s="10" t="s">
        <v>16</v>
      </c>
      <c r="G180" s="151" t="str">
        <f>CENA!G171</f>
        <v>/</v>
      </c>
      <c r="H180" s="118" t="s">
        <v>16</v>
      </c>
      <c r="I180" s="118" t="s">
        <v>16</v>
      </c>
      <c r="J180" s="60" t="s">
        <v>16</v>
      </c>
      <c r="K180" s="119" t="s">
        <v>16</v>
      </c>
      <c r="L180" s="121"/>
      <c r="M180" s="60" t="s">
        <v>16</v>
      </c>
      <c r="N180" s="119" t="s">
        <v>16</v>
      </c>
      <c r="O180" s="121"/>
    </row>
    <row r="181" spans="1:15" x14ac:dyDescent="0.25">
      <c r="A181" s="64" t="s">
        <v>303</v>
      </c>
      <c r="B181" s="70"/>
      <c r="C181" s="70" t="s">
        <v>22</v>
      </c>
      <c r="D181" s="34" t="s">
        <v>130</v>
      </c>
      <c r="E181" s="34" t="s">
        <v>130</v>
      </c>
      <c r="F181" s="10" t="s">
        <v>475</v>
      </c>
      <c r="G181" s="151">
        <f>CENA!G172</f>
        <v>0</v>
      </c>
      <c r="H181" s="118">
        <f>J181+M181+[1]Sheet1!A181+[1]Sheet1!D181+[1]Sheet1!G181+[1]Sheet1!V181+[1]Sheet1!Y181+[1]Sheet1!AB181+[1]Sheet1!AE181+[1]Sheet1!AH181+[1]Sheet1!AK181+[1]Sheet1!AN181+[1]Sheet1!AQ181+[1]Sheet1!AT181+[1]Sheet1!AW181+[1]Sheet1!AZ181+[1]Sheet1!BC181+[1]Sheet1!BF181+[1]Sheet1!BI181+[1]Sheet1!BL181+[1]Sheet1!BO181+[1]Sheet1!BR181+[1]Sheet1!BU181+[1]Sheet1!BX181+[1]Sheet1!CA181+[1]Sheet1!CD181+[1]Sheet1!CG181+[1]Sheet1!CJ181+[1]Sheet1!CM181+[1]Sheet1!CP181+[1]Sheet1!CS181+[1]Sheet1!CV181+[1]Sheet1!CY181+[1]Sheet1!DB181+[1]Sheet1!DE181+[1]Sheet1!J181+[1]Sheet1!M181+[1]Sheet1!P181+[1]Sheet1!S181+[1]Sheet1!DH181</f>
        <v>6</v>
      </c>
      <c r="I181" s="118">
        <f>G181*H181</f>
        <v>0</v>
      </c>
      <c r="J181" s="60">
        <v>6</v>
      </c>
      <c r="K181" s="119">
        <f>$G181*J181</f>
        <v>0</v>
      </c>
      <c r="L181" s="121"/>
      <c r="M181" s="60"/>
      <c r="N181" s="119">
        <f>$G181*M181</f>
        <v>0</v>
      </c>
      <c r="O181" s="121"/>
    </row>
    <row r="182" spans="1:15" x14ac:dyDescent="0.25">
      <c r="A182" s="64" t="s">
        <v>304</v>
      </c>
      <c r="B182" s="70"/>
      <c r="C182" s="70" t="s">
        <v>49</v>
      </c>
      <c r="D182" s="34" t="s">
        <v>131</v>
      </c>
      <c r="E182" s="34" t="s">
        <v>131</v>
      </c>
      <c r="F182" s="10" t="s">
        <v>475</v>
      </c>
      <c r="G182" s="151">
        <f>CENA!G173</f>
        <v>0</v>
      </c>
      <c r="H182" s="118">
        <f>J182+M182+[1]Sheet1!A182+[1]Sheet1!D182+[1]Sheet1!G182+[1]Sheet1!V182+[1]Sheet1!Y182+[1]Sheet1!AB182+[1]Sheet1!AE182+[1]Sheet1!AH182+[1]Sheet1!AK182+[1]Sheet1!AN182+[1]Sheet1!AQ182+[1]Sheet1!AT182+[1]Sheet1!AW182+[1]Sheet1!AZ182+[1]Sheet1!BC182+[1]Sheet1!BF182+[1]Sheet1!BI182+[1]Sheet1!BL182+[1]Sheet1!BO182+[1]Sheet1!BR182+[1]Sheet1!BU182+[1]Sheet1!BX182+[1]Sheet1!CA182+[1]Sheet1!CD182+[1]Sheet1!CG182+[1]Sheet1!CJ182+[1]Sheet1!CM182+[1]Sheet1!CP182+[1]Sheet1!CS182+[1]Sheet1!CV182+[1]Sheet1!CY182+[1]Sheet1!DB182+[1]Sheet1!DE182+[1]Sheet1!J182+[1]Sheet1!M182+[1]Sheet1!P182+[1]Sheet1!S182+[1]Sheet1!DH182</f>
        <v>2</v>
      </c>
      <c r="I182" s="118">
        <f>G182*H182</f>
        <v>0</v>
      </c>
      <c r="J182" s="60">
        <v>2</v>
      </c>
      <c r="K182" s="119">
        <f>$G182*J182</f>
        <v>0</v>
      </c>
      <c r="L182" s="121"/>
      <c r="M182" s="60"/>
      <c r="N182" s="119">
        <f>$G182*M182</f>
        <v>0</v>
      </c>
      <c r="O182" s="121"/>
    </row>
    <row r="183" spans="1:15" x14ac:dyDescent="0.25">
      <c r="A183" s="64" t="s">
        <v>305</v>
      </c>
      <c r="B183" s="70"/>
      <c r="C183" s="70" t="s">
        <v>50</v>
      </c>
      <c r="D183" s="34" t="s">
        <v>128</v>
      </c>
      <c r="E183" s="34" t="s">
        <v>128</v>
      </c>
      <c r="F183" s="10" t="s">
        <v>475</v>
      </c>
      <c r="G183" s="151">
        <f>CENA!G174</f>
        <v>0</v>
      </c>
      <c r="H183" s="118">
        <f>J183+M183+[1]Sheet1!A183+[1]Sheet1!D183+[1]Sheet1!G183+[1]Sheet1!V183+[1]Sheet1!Y183+[1]Sheet1!AB183+[1]Sheet1!AE183+[1]Sheet1!AH183+[1]Sheet1!AK183+[1]Sheet1!AN183+[1]Sheet1!AQ183+[1]Sheet1!AT183+[1]Sheet1!AW183+[1]Sheet1!AZ183+[1]Sheet1!BC183+[1]Sheet1!BF183+[1]Sheet1!BI183+[1]Sheet1!BL183+[1]Sheet1!BO183+[1]Sheet1!BR183+[1]Sheet1!BU183+[1]Sheet1!BX183+[1]Sheet1!CA183+[1]Sheet1!CD183+[1]Sheet1!CG183+[1]Sheet1!CJ183+[1]Sheet1!CM183+[1]Sheet1!CP183+[1]Sheet1!CS183+[1]Sheet1!CV183+[1]Sheet1!CY183+[1]Sheet1!DB183+[1]Sheet1!DE183+[1]Sheet1!J183+[1]Sheet1!M183+[1]Sheet1!P183+[1]Sheet1!S183+[1]Sheet1!DH183</f>
        <v>2</v>
      </c>
      <c r="I183" s="118">
        <f>G183*H183</f>
        <v>0</v>
      </c>
      <c r="J183" s="60">
        <v>2</v>
      </c>
      <c r="K183" s="119">
        <f>$G183*J183</f>
        <v>0</v>
      </c>
      <c r="L183" s="121"/>
      <c r="M183" s="60"/>
      <c r="N183" s="119">
        <f>$G183*M183</f>
        <v>0</v>
      </c>
      <c r="O183" s="121"/>
    </row>
    <row r="184" spans="1:15" x14ac:dyDescent="0.25">
      <c r="A184" s="64" t="s">
        <v>306</v>
      </c>
      <c r="B184" s="75" t="s">
        <v>46</v>
      </c>
      <c r="C184" s="75">
        <v>6</v>
      </c>
      <c r="D184" s="36" t="s">
        <v>144</v>
      </c>
      <c r="E184" s="36" t="s">
        <v>632</v>
      </c>
      <c r="F184" s="10" t="s">
        <v>16</v>
      </c>
      <c r="G184" s="151" t="str">
        <f>CENA!G175</f>
        <v>/</v>
      </c>
      <c r="H184" s="118" t="s">
        <v>16</v>
      </c>
      <c r="I184" s="118" t="s">
        <v>16</v>
      </c>
      <c r="J184" s="60" t="s">
        <v>16</v>
      </c>
      <c r="K184" s="119" t="s">
        <v>16</v>
      </c>
      <c r="L184" s="121"/>
      <c r="M184" s="60" t="s">
        <v>16</v>
      </c>
      <c r="N184" s="119" t="s">
        <v>16</v>
      </c>
      <c r="O184" s="121"/>
    </row>
    <row r="185" spans="1:15" x14ac:dyDescent="0.25">
      <c r="A185" s="64" t="s">
        <v>307</v>
      </c>
      <c r="B185" s="70"/>
      <c r="C185" s="70" t="s">
        <v>22</v>
      </c>
      <c r="D185" s="34" t="s">
        <v>130</v>
      </c>
      <c r="E185" s="34" t="s">
        <v>130</v>
      </c>
      <c r="F185" s="10" t="s">
        <v>475</v>
      </c>
      <c r="G185" s="151">
        <f>CENA!G176</f>
        <v>0</v>
      </c>
      <c r="H185" s="118">
        <f>J185+M185+[1]Sheet1!A185+[1]Sheet1!D185+[1]Sheet1!G185+[1]Sheet1!V185+[1]Sheet1!Y185+[1]Sheet1!AB185+[1]Sheet1!AE185+[1]Sheet1!AH185+[1]Sheet1!AK185+[1]Sheet1!AN185+[1]Sheet1!AQ185+[1]Sheet1!AT185+[1]Sheet1!AW185+[1]Sheet1!AZ185+[1]Sheet1!BC185+[1]Sheet1!BF185+[1]Sheet1!BI185+[1]Sheet1!BL185+[1]Sheet1!BO185+[1]Sheet1!BR185+[1]Sheet1!BU185+[1]Sheet1!BX185+[1]Sheet1!CA185+[1]Sheet1!CD185+[1]Sheet1!CG185+[1]Sheet1!CJ185+[1]Sheet1!CM185+[1]Sheet1!CP185+[1]Sheet1!CS185+[1]Sheet1!CV185+[1]Sheet1!CY185+[1]Sheet1!DB185+[1]Sheet1!DE185+[1]Sheet1!J185+[1]Sheet1!M185+[1]Sheet1!P185+[1]Sheet1!S185+[1]Sheet1!DH185</f>
        <v>8</v>
      </c>
      <c r="I185" s="118">
        <f>G185*H185</f>
        <v>0</v>
      </c>
      <c r="J185" s="60">
        <v>8</v>
      </c>
      <c r="K185" s="119">
        <f>$G185*J185</f>
        <v>0</v>
      </c>
      <c r="L185" s="121"/>
      <c r="M185" s="60"/>
      <c r="N185" s="119">
        <f>$G185*M185</f>
        <v>0</v>
      </c>
      <c r="O185" s="121"/>
    </row>
    <row r="186" spans="1:15" ht="25.5" x14ac:dyDescent="0.25">
      <c r="A186" s="64" t="s">
        <v>308</v>
      </c>
      <c r="B186" s="75" t="s">
        <v>46</v>
      </c>
      <c r="C186" s="75">
        <v>7</v>
      </c>
      <c r="D186" s="36" t="s">
        <v>145</v>
      </c>
      <c r="E186" s="36" t="s">
        <v>633</v>
      </c>
      <c r="F186" s="10" t="s">
        <v>16</v>
      </c>
      <c r="G186" s="151" t="str">
        <f>CENA!G177</f>
        <v>/</v>
      </c>
      <c r="H186" s="118" t="s">
        <v>16</v>
      </c>
      <c r="I186" s="118" t="s">
        <v>16</v>
      </c>
      <c r="J186" s="60" t="s">
        <v>16</v>
      </c>
      <c r="K186" s="119" t="s">
        <v>16</v>
      </c>
      <c r="L186" s="121"/>
      <c r="M186" s="60" t="s">
        <v>16</v>
      </c>
      <c r="N186" s="119" t="s">
        <v>16</v>
      </c>
      <c r="O186" s="121"/>
    </row>
    <row r="187" spans="1:15" x14ac:dyDescent="0.25">
      <c r="A187" s="64" t="s">
        <v>309</v>
      </c>
      <c r="B187" s="70"/>
      <c r="C187" s="70" t="s">
        <v>49</v>
      </c>
      <c r="D187" s="34" t="s">
        <v>146</v>
      </c>
      <c r="E187" s="34" t="s">
        <v>146</v>
      </c>
      <c r="F187" s="14" t="s">
        <v>6</v>
      </c>
      <c r="G187" s="151">
        <f>CENA!G178</f>
        <v>0</v>
      </c>
      <c r="H187" s="118">
        <f>J187+M187+[1]Sheet1!A187+[1]Sheet1!D187+[1]Sheet1!G187+[1]Sheet1!V187+[1]Sheet1!Y187+[1]Sheet1!AB187+[1]Sheet1!AE187+[1]Sheet1!AH187+[1]Sheet1!AK187+[1]Sheet1!AN187+[1]Sheet1!AQ187+[1]Sheet1!AT187+[1]Sheet1!AW187+[1]Sheet1!AZ187+[1]Sheet1!BC187+[1]Sheet1!BF187+[1]Sheet1!BI187+[1]Sheet1!BL187+[1]Sheet1!BO187+[1]Sheet1!BR187+[1]Sheet1!BU187+[1]Sheet1!BX187+[1]Sheet1!CA187+[1]Sheet1!CD187+[1]Sheet1!CG187+[1]Sheet1!CJ187+[1]Sheet1!CM187+[1]Sheet1!CP187+[1]Sheet1!CS187+[1]Sheet1!CV187+[1]Sheet1!CY187+[1]Sheet1!DB187+[1]Sheet1!DE187+[1]Sheet1!J187+[1]Sheet1!M187+[1]Sheet1!P187+[1]Sheet1!S187+[1]Sheet1!DH187</f>
        <v>0</v>
      </c>
      <c r="I187" s="118">
        <f>G187*H187</f>
        <v>0</v>
      </c>
      <c r="J187" s="60"/>
      <c r="K187" s="119">
        <f>$G187*J187</f>
        <v>0</v>
      </c>
      <c r="L187" s="121"/>
      <c r="M187" s="60"/>
      <c r="N187" s="119">
        <f>$G187*M187</f>
        <v>0</v>
      </c>
      <c r="O187" s="121"/>
    </row>
    <row r="188" spans="1:15" x14ac:dyDescent="0.25">
      <c r="A188" s="64" t="s">
        <v>310</v>
      </c>
      <c r="B188" s="70"/>
      <c r="C188" s="70" t="s">
        <v>50</v>
      </c>
      <c r="D188" s="34" t="s">
        <v>147</v>
      </c>
      <c r="E188" s="34" t="s">
        <v>147</v>
      </c>
      <c r="F188" s="14" t="s">
        <v>6</v>
      </c>
      <c r="G188" s="151">
        <f>CENA!G179</f>
        <v>0</v>
      </c>
      <c r="H188" s="118">
        <f>J188+M188+[1]Sheet1!A188+[1]Sheet1!D188+[1]Sheet1!G188+[1]Sheet1!V188+[1]Sheet1!Y188+[1]Sheet1!AB188+[1]Sheet1!AE188+[1]Sheet1!AH188+[1]Sheet1!AK188+[1]Sheet1!AN188+[1]Sheet1!AQ188+[1]Sheet1!AT188+[1]Sheet1!AW188+[1]Sheet1!AZ188+[1]Sheet1!BC188+[1]Sheet1!BF188+[1]Sheet1!BI188+[1]Sheet1!BL188+[1]Sheet1!BO188+[1]Sheet1!BR188+[1]Sheet1!BU188+[1]Sheet1!BX188+[1]Sheet1!CA188+[1]Sheet1!CD188+[1]Sheet1!CG188+[1]Sheet1!CJ188+[1]Sheet1!CM188+[1]Sheet1!CP188+[1]Sheet1!CS188+[1]Sheet1!CV188+[1]Sheet1!CY188+[1]Sheet1!DB188+[1]Sheet1!DE188+[1]Sheet1!J188+[1]Sheet1!M188+[1]Sheet1!P188+[1]Sheet1!S188+[1]Sheet1!DH188</f>
        <v>0</v>
      </c>
      <c r="I188" s="118">
        <f>G188*H188</f>
        <v>0</v>
      </c>
      <c r="J188" s="60"/>
      <c r="K188" s="119">
        <f>$G188*J188</f>
        <v>0</v>
      </c>
      <c r="L188" s="121"/>
      <c r="M188" s="60"/>
      <c r="N188" s="119">
        <f>$G188*M188</f>
        <v>0</v>
      </c>
      <c r="O188" s="121"/>
    </row>
    <row r="189" spans="1:15" x14ac:dyDescent="0.25">
      <c r="A189" s="64" t="s">
        <v>311</v>
      </c>
      <c r="B189" s="70"/>
      <c r="C189" s="70" t="s">
        <v>23</v>
      </c>
      <c r="D189" s="34" t="s">
        <v>148</v>
      </c>
      <c r="E189" s="34" t="s">
        <v>148</v>
      </c>
      <c r="F189" s="14" t="s">
        <v>6</v>
      </c>
      <c r="G189" s="151">
        <f>CENA!G180</f>
        <v>0</v>
      </c>
      <c r="H189" s="118">
        <f>J189+M189+[1]Sheet1!A189+[1]Sheet1!D189+[1]Sheet1!G189+[1]Sheet1!V189+[1]Sheet1!Y189+[1]Sheet1!AB189+[1]Sheet1!AE189+[1]Sheet1!AH189+[1]Sheet1!AK189+[1]Sheet1!AN189+[1]Sheet1!AQ189+[1]Sheet1!AT189+[1]Sheet1!AW189+[1]Sheet1!AZ189+[1]Sheet1!BC189+[1]Sheet1!BF189+[1]Sheet1!BI189+[1]Sheet1!BL189+[1]Sheet1!BO189+[1]Sheet1!BR189+[1]Sheet1!BU189+[1]Sheet1!BX189+[1]Sheet1!CA189+[1]Sheet1!CD189+[1]Sheet1!CG189+[1]Sheet1!CJ189+[1]Sheet1!CM189+[1]Sheet1!CP189+[1]Sheet1!CS189+[1]Sheet1!CV189+[1]Sheet1!CY189+[1]Sheet1!DB189+[1]Sheet1!DE189+[1]Sheet1!J189+[1]Sheet1!M189+[1]Sheet1!P189+[1]Sheet1!S189+[1]Sheet1!DH189</f>
        <v>0</v>
      </c>
      <c r="I189" s="118">
        <f>G189*H189</f>
        <v>0</v>
      </c>
      <c r="J189" s="60"/>
      <c r="K189" s="119">
        <f>$G189*J189</f>
        <v>0</v>
      </c>
      <c r="L189" s="121"/>
      <c r="M189" s="60"/>
      <c r="N189" s="119">
        <f>$G189*M189</f>
        <v>0</v>
      </c>
      <c r="O189" s="121"/>
    </row>
    <row r="190" spans="1:15" x14ac:dyDescent="0.25">
      <c r="A190" s="136"/>
      <c r="B190" s="137"/>
      <c r="C190" s="137"/>
      <c r="D190" s="138" t="s">
        <v>51</v>
      </c>
      <c r="E190" s="138" t="s">
        <v>615</v>
      </c>
      <c r="F190" s="139"/>
      <c r="G190" s="153"/>
      <c r="H190" s="60"/>
      <c r="I190" s="60"/>
      <c r="J190" s="60"/>
      <c r="K190" s="60"/>
      <c r="L190" s="60"/>
      <c r="M190" s="60"/>
      <c r="N190" s="60"/>
      <c r="O190" s="60"/>
    </row>
    <row r="191" spans="1:15" ht="38.25" x14ac:dyDescent="0.25">
      <c r="A191" s="64" t="s">
        <v>312</v>
      </c>
      <c r="B191" s="75" t="s">
        <v>46</v>
      </c>
      <c r="C191" s="75">
        <v>8</v>
      </c>
      <c r="D191" s="37" t="s">
        <v>401</v>
      </c>
      <c r="E191" s="37" t="s">
        <v>637</v>
      </c>
      <c r="F191" s="10" t="s">
        <v>16</v>
      </c>
      <c r="G191" s="151" t="str">
        <f>CENA!G182</f>
        <v>/</v>
      </c>
      <c r="H191" s="118" t="s">
        <v>16</v>
      </c>
      <c r="I191" s="118" t="s">
        <v>16</v>
      </c>
      <c r="J191" s="60" t="s">
        <v>16</v>
      </c>
      <c r="K191" s="119" t="s">
        <v>16</v>
      </c>
      <c r="L191" s="121"/>
      <c r="M191" s="60" t="s">
        <v>16</v>
      </c>
      <c r="N191" s="119" t="s">
        <v>16</v>
      </c>
      <c r="O191" s="121"/>
    </row>
    <row r="192" spans="1:15" x14ac:dyDescent="0.25">
      <c r="A192" s="64" t="s">
        <v>313</v>
      </c>
      <c r="B192" s="70"/>
      <c r="C192" s="70" t="s">
        <v>22</v>
      </c>
      <c r="D192" s="6" t="s">
        <v>136</v>
      </c>
      <c r="E192" s="6" t="s">
        <v>634</v>
      </c>
      <c r="F192" s="14" t="s">
        <v>475</v>
      </c>
      <c r="G192" s="151">
        <f>CENA!G183</f>
        <v>0</v>
      </c>
      <c r="H192" s="118">
        <f>J192+M192+[1]Sheet1!A192+[1]Sheet1!D192+[1]Sheet1!G192+[1]Sheet1!V192+[1]Sheet1!Y192+[1]Sheet1!AB192+[1]Sheet1!AE192+[1]Sheet1!AH192+[1]Sheet1!AK192+[1]Sheet1!AN192+[1]Sheet1!AQ192+[1]Sheet1!AT192+[1]Sheet1!AW192+[1]Sheet1!AZ192+[1]Sheet1!BC192+[1]Sheet1!BF192+[1]Sheet1!BI192+[1]Sheet1!BL192+[1]Sheet1!BO192+[1]Sheet1!BR192+[1]Sheet1!BU192+[1]Sheet1!BX192+[1]Sheet1!CA192+[1]Sheet1!CD192+[1]Sheet1!CG192+[1]Sheet1!CJ192+[1]Sheet1!CM192+[1]Sheet1!CP192+[1]Sheet1!CS192+[1]Sheet1!CV192+[1]Sheet1!CY192+[1]Sheet1!DB192+[1]Sheet1!DE192+[1]Sheet1!J192+[1]Sheet1!M192+[1]Sheet1!P192+[1]Sheet1!S192+[1]Sheet1!DH192</f>
        <v>2</v>
      </c>
      <c r="I192" s="118">
        <f>G192*H192</f>
        <v>0</v>
      </c>
      <c r="J192" s="60">
        <v>2</v>
      </c>
      <c r="K192" s="119">
        <f>$G192*J192</f>
        <v>0</v>
      </c>
      <c r="L192" s="121"/>
      <c r="M192" s="60"/>
      <c r="N192" s="119">
        <f>$G192*M192</f>
        <v>0</v>
      </c>
      <c r="O192" s="121"/>
    </row>
    <row r="193" spans="1:15" x14ac:dyDescent="0.25">
      <c r="A193" s="64" t="s">
        <v>314</v>
      </c>
      <c r="B193" s="70"/>
      <c r="C193" s="70" t="s">
        <v>49</v>
      </c>
      <c r="D193" s="6" t="s">
        <v>137</v>
      </c>
      <c r="E193" s="6" t="s">
        <v>635</v>
      </c>
      <c r="F193" s="14" t="s">
        <v>475</v>
      </c>
      <c r="G193" s="151">
        <f>CENA!G184</f>
        <v>0</v>
      </c>
      <c r="H193" s="118">
        <f>J193+M193+[1]Sheet1!A193+[1]Sheet1!D193+[1]Sheet1!G193+[1]Sheet1!V193+[1]Sheet1!Y193+[1]Sheet1!AB193+[1]Sheet1!AE193+[1]Sheet1!AH193+[1]Sheet1!AK193+[1]Sheet1!AN193+[1]Sheet1!AQ193+[1]Sheet1!AT193+[1]Sheet1!AW193+[1]Sheet1!AZ193+[1]Sheet1!BC193+[1]Sheet1!BF193+[1]Sheet1!BI193+[1]Sheet1!BL193+[1]Sheet1!BO193+[1]Sheet1!BR193+[1]Sheet1!BU193+[1]Sheet1!BX193+[1]Sheet1!CA193+[1]Sheet1!CD193+[1]Sheet1!CG193+[1]Sheet1!CJ193+[1]Sheet1!CM193+[1]Sheet1!CP193+[1]Sheet1!CS193+[1]Sheet1!CV193+[1]Sheet1!CY193+[1]Sheet1!DB193+[1]Sheet1!DE193+[1]Sheet1!J193+[1]Sheet1!M193+[1]Sheet1!P193+[1]Sheet1!S193+[1]Sheet1!DH193</f>
        <v>2</v>
      </c>
      <c r="I193" s="118">
        <f>G193*H193</f>
        <v>0</v>
      </c>
      <c r="J193" s="60">
        <v>2</v>
      </c>
      <c r="K193" s="119">
        <f>$G193*J193</f>
        <v>0</v>
      </c>
      <c r="L193" s="121"/>
      <c r="M193" s="60"/>
      <c r="N193" s="119">
        <f>$G193*M193</f>
        <v>0</v>
      </c>
      <c r="O193" s="121"/>
    </row>
    <row r="194" spans="1:15" ht="38.25" x14ac:dyDescent="0.25">
      <c r="A194" s="64" t="s">
        <v>315</v>
      </c>
      <c r="B194" s="75" t="s">
        <v>46</v>
      </c>
      <c r="C194" s="75">
        <v>9</v>
      </c>
      <c r="D194" s="32" t="s">
        <v>402</v>
      </c>
      <c r="E194" s="32" t="s">
        <v>636</v>
      </c>
      <c r="F194" s="10" t="s">
        <v>16</v>
      </c>
      <c r="G194" s="151" t="str">
        <f>CENA!G185</f>
        <v>/</v>
      </c>
      <c r="H194" s="118" t="s">
        <v>16</v>
      </c>
      <c r="I194" s="118" t="s">
        <v>16</v>
      </c>
      <c r="J194" s="60" t="s">
        <v>16</v>
      </c>
      <c r="K194" s="119" t="s">
        <v>16</v>
      </c>
      <c r="L194" s="121"/>
      <c r="M194" s="60" t="s">
        <v>16</v>
      </c>
      <c r="N194" s="119" t="s">
        <v>16</v>
      </c>
      <c r="O194" s="121"/>
    </row>
    <row r="195" spans="1:15" x14ac:dyDescent="0.25">
      <c r="A195" s="64" t="s">
        <v>316</v>
      </c>
      <c r="B195" s="70"/>
      <c r="C195" s="70" t="s">
        <v>22</v>
      </c>
      <c r="D195" s="6" t="s">
        <v>138</v>
      </c>
      <c r="E195" s="6" t="s">
        <v>638</v>
      </c>
      <c r="F195" s="14" t="s">
        <v>475</v>
      </c>
      <c r="G195" s="151">
        <f>CENA!G186</f>
        <v>0</v>
      </c>
      <c r="H195" s="118">
        <f>J195+M195+[1]Sheet1!A195+[1]Sheet1!D195+[1]Sheet1!G195+[1]Sheet1!V195+[1]Sheet1!Y195+[1]Sheet1!AB195+[1]Sheet1!AE195+[1]Sheet1!AH195+[1]Sheet1!AK195+[1]Sheet1!AN195+[1]Sheet1!AQ195+[1]Sheet1!AT195+[1]Sheet1!AW195+[1]Sheet1!AZ195+[1]Sheet1!BC195+[1]Sheet1!BF195+[1]Sheet1!BI195+[1]Sheet1!BL195+[1]Sheet1!BO195+[1]Sheet1!BR195+[1]Sheet1!BU195+[1]Sheet1!BX195+[1]Sheet1!CA195+[1]Sheet1!CD195+[1]Sheet1!CG195+[1]Sheet1!CJ195+[1]Sheet1!CM195+[1]Sheet1!CP195+[1]Sheet1!CS195+[1]Sheet1!CV195+[1]Sheet1!CY195+[1]Sheet1!DB195+[1]Sheet1!DE195+[1]Sheet1!J195+[1]Sheet1!M195+[1]Sheet1!P195+[1]Sheet1!S195+[1]Sheet1!DH195</f>
        <v>4</v>
      </c>
      <c r="I195" s="118">
        <f>G195*H195</f>
        <v>0</v>
      </c>
      <c r="J195" s="60">
        <v>4</v>
      </c>
      <c r="K195" s="119">
        <f>$G195*J195</f>
        <v>0</v>
      </c>
      <c r="L195" s="121"/>
      <c r="M195" s="60"/>
      <c r="N195" s="119">
        <f>$G195*M195</f>
        <v>0</v>
      </c>
      <c r="O195" s="121"/>
    </row>
    <row r="196" spans="1:15" x14ac:dyDescent="0.25">
      <c r="A196" s="64" t="s">
        <v>317</v>
      </c>
      <c r="B196" s="70"/>
      <c r="C196" s="70" t="s">
        <v>49</v>
      </c>
      <c r="D196" s="6" t="s">
        <v>139</v>
      </c>
      <c r="E196" s="6" t="s">
        <v>639</v>
      </c>
      <c r="F196" s="14" t="s">
        <v>475</v>
      </c>
      <c r="G196" s="151">
        <f>CENA!G187</f>
        <v>0</v>
      </c>
      <c r="H196" s="118">
        <f>J196+M196+[1]Sheet1!A196+[1]Sheet1!D196+[1]Sheet1!G196+[1]Sheet1!V196+[1]Sheet1!Y196+[1]Sheet1!AB196+[1]Sheet1!AE196+[1]Sheet1!AH196+[1]Sheet1!AK196+[1]Sheet1!AN196+[1]Sheet1!AQ196+[1]Sheet1!AT196+[1]Sheet1!AW196+[1]Sheet1!AZ196+[1]Sheet1!BC196+[1]Sheet1!BF196+[1]Sheet1!BI196+[1]Sheet1!BL196+[1]Sheet1!BO196+[1]Sheet1!BR196+[1]Sheet1!BU196+[1]Sheet1!BX196+[1]Sheet1!CA196+[1]Sheet1!CD196+[1]Sheet1!CG196+[1]Sheet1!CJ196+[1]Sheet1!CM196+[1]Sheet1!CP196+[1]Sheet1!CS196+[1]Sheet1!CV196+[1]Sheet1!CY196+[1]Sheet1!DB196+[1]Sheet1!DE196+[1]Sheet1!J196+[1]Sheet1!M196+[1]Sheet1!P196+[1]Sheet1!S196+[1]Sheet1!DH196</f>
        <v>4</v>
      </c>
      <c r="I196" s="118">
        <f>G196*H196</f>
        <v>0</v>
      </c>
      <c r="J196" s="60">
        <v>4</v>
      </c>
      <c r="K196" s="119">
        <f>$G196*J196</f>
        <v>0</v>
      </c>
      <c r="L196" s="121"/>
      <c r="M196" s="60"/>
      <c r="N196" s="119">
        <f>$G196*M196</f>
        <v>0</v>
      </c>
      <c r="O196" s="121"/>
    </row>
    <row r="197" spans="1:15" x14ac:dyDescent="0.25">
      <c r="A197" s="64" t="s">
        <v>318</v>
      </c>
      <c r="B197" s="70"/>
      <c r="C197" s="70" t="s">
        <v>50</v>
      </c>
      <c r="D197" s="6" t="s">
        <v>140</v>
      </c>
      <c r="E197" s="6" t="s">
        <v>640</v>
      </c>
      <c r="F197" s="14" t="s">
        <v>475</v>
      </c>
      <c r="G197" s="151">
        <f>CENA!G188</f>
        <v>0</v>
      </c>
      <c r="H197" s="118">
        <f>J197+M197+[1]Sheet1!A197+[1]Sheet1!D197+[1]Sheet1!G197+[1]Sheet1!V197+[1]Sheet1!Y197+[1]Sheet1!AB197+[1]Sheet1!AE197+[1]Sheet1!AH197+[1]Sheet1!AK197+[1]Sheet1!AN197+[1]Sheet1!AQ197+[1]Sheet1!AT197+[1]Sheet1!AW197+[1]Sheet1!AZ197+[1]Sheet1!BC197+[1]Sheet1!BF197+[1]Sheet1!BI197+[1]Sheet1!BL197+[1]Sheet1!BO197+[1]Sheet1!BR197+[1]Sheet1!BU197+[1]Sheet1!BX197+[1]Sheet1!CA197+[1]Sheet1!CD197+[1]Sheet1!CG197+[1]Sheet1!CJ197+[1]Sheet1!CM197+[1]Sheet1!CP197+[1]Sheet1!CS197+[1]Sheet1!CV197+[1]Sheet1!CY197+[1]Sheet1!DB197+[1]Sheet1!DE197+[1]Sheet1!J197+[1]Sheet1!M197+[1]Sheet1!P197+[1]Sheet1!S197+[1]Sheet1!DH197</f>
        <v>2</v>
      </c>
      <c r="I197" s="118">
        <f>G197*H197</f>
        <v>0</v>
      </c>
      <c r="J197" s="60">
        <v>2</v>
      </c>
      <c r="K197" s="119">
        <f>$G197*J197</f>
        <v>0</v>
      </c>
      <c r="L197" s="121"/>
      <c r="M197" s="60"/>
      <c r="N197" s="119">
        <f>$G197*M197</f>
        <v>0</v>
      </c>
      <c r="O197" s="121"/>
    </row>
    <row r="198" spans="1:15" ht="25.5" x14ac:dyDescent="0.25">
      <c r="A198" s="64" t="s">
        <v>319</v>
      </c>
      <c r="B198" s="75" t="s">
        <v>46</v>
      </c>
      <c r="C198" s="75">
        <v>10</v>
      </c>
      <c r="D198" s="32" t="s">
        <v>446</v>
      </c>
      <c r="E198" s="32" t="s">
        <v>641</v>
      </c>
      <c r="F198" s="14" t="s">
        <v>475</v>
      </c>
      <c r="G198" s="151">
        <f>CENA!G189</f>
        <v>0</v>
      </c>
      <c r="H198" s="118">
        <f>J198+M198+[1]Sheet1!A198+[1]Sheet1!D198+[1]Sheet1!G198+[1]Sheet1!V198+[1]Sheet1!Y198+[1]Sheet1!AB198+[1]Sheet1!AE198+[1]Sheet1!AH198+[1]Sheet1!AK198+[1]Sheet1!AN198+[1]Sheet1!AQ198+[1]Sheet1!AT198+[1]Sheet1!AW198+[1]Sheet1!AZ198+[1]Sheet1!BC198+[1]Sheet1!BF198+[1]Sheet1!BI198+[1]Sheet1!BL198+[1]Sheet1!BO198+[1]Sheet1!BR198+[1]Sheet1!BU198+[1]Sheet1!BX198+[1]Sheet1!CA198+[1]Sheet1!CD198+[1]Sheet1!CG198+[1]Sheet1!CJ198+[1]Sheet1!CM198+[1]Sheet1!CP198+[1]Sheet1!CS198+[1]Sheet1!CV198+[1]Sheet1!CY198+[1]Sheet1!DB198+[1]Sheet1!DE198+[1]Sheet1!J198+[1]Sheet1!M198+[1]Sheet1!P198+[1]Sheet1!S198+[1]Sheet1!DH198</f>
        <v>2</v>
      </c>
      <c r="I198" s="118">
        <f>G198*H198</f>
        <v>0</v>
      </c>
      <c r="J198" s="60">
        <v>2</v>
      </c>
      <c r="K198" s="119">
        <f>$G198*J198</f>
        <v>0</v>
      </c>
      <c r="L198" s="121"/>
      <c r="M198" s="60"/>
      <c r="N198" s="119">
        <f>$G198*M198</f>
        <v>0</v>
      </c>
      <c r="O198" s="121"/>
    </row>
    <row r="199" spans="1:15" ht="25.5" x14ac:dyDescent="0.25">
      <c r="A199" s="64" t="s">
        <v>320</v>
      </c>
      <c r="B199" s="75" t="s">
        <v>46</v>
      </c>
      <c r="C199" s="75">
        <v>11</v>
      </c>
      <c r="D199" s="32" t="s">
        <v>403</v>
      </c>
      <c r="E199" s="32" t="s">
        <v>642</v>
      </c>
      <c r="F199" s="14" t="s">
        <v>475</v>
      </c>
      <c r="G199" s="151">
        <f>CENA!G190</f>
        <v>0</v>
      </c>
      <c r="H199" s="118">
        <f>J199+M199+[1]Sheet1!A199+[1]Sheet1!D199+[1]Sheet1!G199+[1]Sheet1!V199+[1]Sheet1!Y199+[1]Sheet1!AB199+[1]Sheet1!AE199+[1]Sheet1!AH199+[1]Sheet1!AK199+[1]Sheet1!AN199+[1]Sheet1!AQ199+[1]Sheet1!AT199+[1]Sheet1!AW199+[1]Sheet1!AZ199+[1]Sheet1!BC199+[1]Sheet1!BF199+[1]Sheet1!BI199+[1]Sheet1!BL199+[1]Sheet1!BO199+[1]Sheet1!BR199+[1]Sheet1!BU199+[1]Sheet1!BX199+[1]Sheet1!CA199+[1]Sheet1!CD199+[1]Sheet1!CG199+[1]Sheet1!CJ199+[1]Sheet1!CM199+[1]Sheet1!CP199+[1]Sheet1!CS199+[1]Sheet1!CV199+[1]Sheet1!CY199+[1]Sheet1!DB199+[1]Sheet1!DE199+[1]Sheet1!J199+[1]Sheet1!M199+[1]Sheet1!P199+[1]Sheet1!S199+[1]Sheet1!DH199</f>
        <v>2</v>
      </c>
      <c r="I199" s="118">
        <f>G199*H199</f>
        <v>0</v>
      </c>
      <c r="J199" s="60">
        <v>2</v>
      </c>
      <c r="K199" s="119">
        <f>$G199*J199</f>
        <v>0</v>
      </c>
      <c r="L199" s="121"/>
      <c r="M199" s="60"/>
      <c r="N199" s="119">
        <f>$G199*M199</f>
        <v>0</v>
      </c>
      <c r="O199" s="121"/>
    </row>
    <row r="200" spans="1:15" x14ac:dyDescent="0.25">
      <c r="A200" s="136"/>
      <c r="B200" s="137"/>
      <c r="C200" s="137"/>
      <c r="D200" s="138" t="s">
        <v>123</v>
      </c>
      <c r="E200" s="138" t="s">
        <v>616</v>
      </c>
      <c r="F200" s="139"/>
      <c r="G200" s="153"/>
      <c r="H200" s="60"/>
      <c r="I200" s="60"/>
      <c r="J200" s="60"/>
      <c r="K200" s="60"/>
      <c r="L200" s="60"/>
      <c r="M200" s="60"/>
      <c r="N200" s="60"/>
      <c r="O200" s="60"/>
    </row>
    <row r="201" spans="1:15" x14ac:dyDescent="0.25">
      <c r="A201" s="64" t="s">
        <v>321</v>
      </c>
      <c r="B201" s="75" t="s">
        <v>46</v>
      </c>
      <c r="C201" s="75">
        <v>12</v>
      </c>
      <c r="D201" s="34" t="s">
        <v>447</v>
      </c>
      <c r="E201" s="36" t="s">
        <v>643</v>
      </c>
      <c r="F201" s="10" t="s">
        <v>475</v>
      </c>
      <c r="G201" s="151">
        <f>CENA!G192</f>
        <v>0</v>
      </c>
      <c r="H201" s="118">
        <f>J201+M201+[1]Sheet1!A201+[1]Sheet1!D201+[1]Sheet1!G201+[1]Sheet1!V201+[1]Sheet1!Y201+[1]Sheet1!AB201+[1]Sheet1!AE201+[1]Sheet1!AH201+[1]Sheet1!AK201+[1]Sheet1!AN201+[1]Sheet1!AQ201+[1]Sheet1!AT201+[1]Sheet1!AW201+[1]Sheet1!AZ201+[1]Sheet1!BC201+[1]Sheet1!BF201+[1]Sheet1!BI201+[1]Sheet1!BL201+[1]Sheet1!BO201+[1]Sheet1!BR201+[1]Sheet1!BU201+[1]Sheet1!BX201+[1]Sheet1!CA201+[1]Sheet1!CD201+[1]Sheet1!CG201+[1]Sheet1!CJ201+[1]Sheet1!CM201+[1]Sheet1!CP201+[1]Sheet1!CS201+[1]Sheet1!CV201+[1]Sheet1!CY201+[1]Sheet1!DB201+[1]Sheet1!DE201+[1]Sheet1!J201+[1]Sheet1!M201+[1]Sheet1!P201+[1]Sheet1!S201+[1]Sheet1!DH201</f>
        <v>3</v>
      </c>
      <c r="I201" s="118">
        <f t="shared" ref="I201:I206" si="19">G201*H201</f>
        <v>0</v>
      </c>
      <c r="J201" s="60">
        <v>2</v>
      </c>
      <c r="K201" s="119">
        <f t="shared" ref="K201:K206" si="20">$G201*J201</f>
        <v>0</v>
      </c>
      <c r="L201" s="121"/>
      <c r="M201" s="60">
        <v>1</v>
      </c>
      <c r="N201" s="119">
        <f t="shared" ref="N201:N206" si="21">$G201*M201</f>
        <v>0</v>
      </c>
      <c r="O201" s="121"/>
    </row>
    <row r="202" spans="1:15" ht="63.75" x14ac:dyDescent="0.25">
      <c r="A202" s="64" t="s">
        <v>322</v>
      </c>
      <c r="B202" s="75" t="s">
        <v>46</v>
      </c>
      <c r="C202" s="75">
        <v>13</v>
      </c>
      <c r="D202" s="36" t="s">
        <v>404</v>
      </c>
      <c r="E202" s="36" t="s">
        <v>644</v>
      </c>
      <c r="F202" s="10" t="s">
        <v>475</v>
      </c>
      <c r="G202" s="151">
        <f>CENA!G193</f>
        <v>0</v>
      </c>
      <c r="H202" s="118">
        <f>J202+M202+[1]Sheet1!A202+[1]Sheet1!D202+[1]Sheet1!G202+[1]Sheet1!V202+[1]Sheet1!Y202+[1]Sheet1!AB202+[1]Sheet1!AE202+[1]Sheet1!AH202+[1]Sheet1!AK202+[1]Sheet1!AN202+[1]Sheet1!AQ202+[1]Sheet1!AT202+[1]Sheet1!AW202+[1]Sheet1!AZ202+[1]Sheet1!BC202+[1]Sheet1!BF202+[1]Sheet1!BI202+[1]Sheet1!BL202+[1]Sheet1!BO202+[1]Sheet1!BR202+[1]Sheet1!BU202+[1]Sheet1!BX202+[1]Sheet1!CA202+[1]Sheet1!CD202+[1]Sheet1!CG202+[1]Sheet1!CJ202+[1]Sheet1!CM202+[1]Sheet1!CP202+[1]Sheet1!CS202+[1]Sheet1!CV202+[1]Sheet1!CY202+[1]Sheet1!DB202+[1]Sheet1!DE202+[1]Sheet1!J202+[1]Sheet1!M202+[1]Sheet1!P202+[1]Sheet1!S202+[1]Sheet1!DH202</f>
        <v>3</v>
      </c>
      <c r="I202" s="118">
        <f t="shared" si="19"/>
        <v>0</v>
      </c>
      <c r="J202" s="60">
        <v>2</v>
      </c>
      <c r="K202" s="119">
        <f t="shared" si="20"/>
        <v>0</v>
      </c>
      <c r="L202" s="121"/>
      <c r="M202" s="60">
        <v>1</v>
      </c>
      <c r="N202" s="119">
        <f t="shared" si="21"/>
        <v>0</v>
      </c>
      <c r="O202" s="121"/>
    </row>
    <row r="203" spans="1:15" x14ac:dyDescent="0.25">
      <c r="A203" s="64" t="s">
        <v>323</v>
      </c>
      <c r="B203" s="75" t="s">
        <v>46</v>
      </c>
      <c r="C203" s="75">
        <v>14</v>
      </c>
      <c r="D203" s="34" t="s">
        <v>448</v>
      </c>
      <c r="E203" s="34" t="s">
        <v>645</v>
      </c>
      <c r="F203" s="10" t="s">
        <v>475</v>
      </c>
      <c r="G203" s="151">
        <f>CENA!G194</f>
        <v>0</v>
      </c>
      <c r="H203" s="118">
        <f>J203+M203+[1]Sheet1!A203+[1]Sheet1!D203+[1]Sheet1!G203+[1]Sheet1!V203+[1]Sheet1!Y203+[1]Sheet1!AB203+[1]Sheet1!AE203+[1]Sheet1!AH203+[1]Sheet1!AK203+[1]Sheet1!AN203+[1]Sheet1!AQ203+[1]Sheet1!AT203+[1]Sheet1!AW203+[1]Sheet1!AZ203+[1]Sheet1!BC203+[1]Sheet1!BF203+[1]Sheet1!BI203+[1]Sheet1!BL203+[1]Sheet1!BO203+[1]Sheet1!BR203+[1]Sheet1!BU203+[1]Sheet1!BX203+[1]Sheet1!CA203+[1]Sheet1!CD203+[1]Sheet1!CG203+[1]Sheet1!CJ203+[1]Sheet1!CM203+[1]Sheet1!CP203+[1]Sheet1!CS203+[1]Sheet1!CV203+[1]Sheet1!CY203+[1]Sheet1!DB203+[1]Sheet1!DE203+[1]Sheet1!J203+[1]Sheet1!M203+[1]Sheet1!P203+[1]Sheet1!S203+[1]Sheet1!DH203</f>
        <v>3</v>
      </c>
      <c r="I203" s="118">
        <f t="shared" si="19"/>
        <v>0</v>
      </c>
      <c r="J203" s="60">
        <v>2</v>
      </c>
      <c r="K203" s="119">
        <f t="shared" si="20"/>
        <v>0</v>
      </c>
      <c r="L203" s="121"/>
      <c r="M203" s="60">
        <v>1</v>
      </c>
      <c r="N203" s="119">
        <f t="shared" si="21"/>
        <v>0</v>
      </c>
      <c r="O203" s="121"/>
    </row>
    <row r="204" spans="1:15" ht="25.5" x14ac:dyDescent="0.25">
      <c r="A204" s="64" t="s">
        <v>324</v>
      </c>
      <c r="B204" s="75" t="s">
        <v>46</v>
      </c>
      <c r="C204" s="75">
        <v>15</v>
      </c>
      <c r="D204" s="36" t="s">
        <v>449</v>
      </c>
      <c r="E204" s="36" t="s">
        <v>646</v>
      </c>
      <c r="F204" s="10" t="s">
        <v>475</v>
      </c>
      <c r="G204" s="151">
        <f>CENA!G195</f>
        <v>0</v>
      </c>
      <c r="H204" s="118">
        <f>J204+M204+[1]Sheet1!A204+[1]Sheet1!D204+[1]Sheet1!G204+[1]Sheet1!V204+[1]Sheet1!Y204+[1]Sheet1!AB204+[1]Sheet1!AE204+[1]Sheet1!AH204+[1]Sheet1!AK204+[1]Sheet1!AN204+[1]Sheet1!AQ204+[1]Sheet1!AT204+[1]Sheet1!AW204+[1]Sheet1!AZ204+[1]Sheet1!BC204+[1]Sheet1!BF204+[1]Sheet1!BI204+[1]Sheet1!BL204+[1]Sheet1!BO204+[1]Sheet1!BR204+[1]Sheet1!BU204+[1]Sheet1!BX204+[1]Sheet1!CA204+[1]Sheet1!CD204+[1]Sheet1!CG204+[1]Sheet1!CJ204+[1]Sheet1!CM204+[1]Sheet1!CP204+[1]Sheet1!CS204+[1]Sheet1!CV204+[1]Sheet1!CY204+[1]Sheet1!DB204+[1]Sheet1!DE204+[1]Sheet1!J204+[1]Sheet1!M204+[1]Sheet1!P204+[1]Sheet1!S204+[1]Sheet1!DH204</f>
        <v>1</v>
      </c>
      <c r="I204" s="118">
        <f t="shared" si="19"/>
        <v>0</v>
      </c>
      <c r="J204" s="60"/>
      <c r="K204" s="119">
        <f t="shared" si="20"/>
        <v>0</v>
      </c>
      <c r="L204" s="121"/>
      <c r="M204" s="60">
        <v>1</v>
      </c>
      <c r="N204" s="119">
        <f t="shared" si="21"/>
        <v>0</v>
      </c>
      <c r="O204" s="121"/>
    </row>
    <row r="205" spans="1:15" ht="51" x14ac:dyDescent="0.25">
      <c r="A205" s="64" t="s">
        <v>325</v>
      </c>
      <c r="B205" s="75" t="s">
        <v>46</v>
      </c>
      <c r="C205" s="75">
        <v>16</v>
      </c>
      <c r="D205" s="34" t="s">
        <v>450</v>
      </c>
      <c r="E205" s="34" t="s">
        <v>647</v>
      </c>
      <c r="F205" s="10" t="s">
        <v>475</v>
      </c>
      <c r="G205" s="151">
        <f>CENA!G196</f>
        <v>0</v>
      </c>
      <c r="H205" s="118">
        <f>J205+M205+[1]Sheet1!A205+[1]Sheet1!D205+[1]Sheet1!G205+[1]Sheet1!V205+[1]Sheet1!Y205+[1]Sheet1!AB205+[1]Sheet1!AE205+[1]Sheet1!AH205+[1]Sheet1!AK205+[1]Sheet1!AN205+[1]Sheet1!AQ205+[1]Sheet1!AT205+[1]Sheet1!AW205+[1]Sheet1!AZ205+[1]Sheet1!BC205+[1]Sheet1!BF205+[1]Sheet1!BI205+[1]Sheet1!BL205+[1]Sheet1!BO205+[1]Sheet1!BR205+[1]Sheet1!BU205+[1]Sheet1!BX205+[1]Sheet1!CA205+[1]Sheet1!CD205+[1]Sheet1!CG205+[1]Sheet1!CJ205+[1]Sheet1!CM205+[1]Sheet1!CP205+[1]Sheet1!CS205+[1]Sheet1!CV205+[1]Sheet1!CY205+[1]Sheet1!DB205+[1]Sheet1!DE205+[1]Sheet1!J205+[1]Sheet1!M205+[1]Sheet1!P205+[1]Sheet1!S205+[1]Sheet1!DH205</f>
        <v>3</v>
      </c>
      <c r="I205" s="118">
        <f t="shared" si="19"/>
        <v>0</v>
      </c>
      <c r="J205" s="60">
        <v>2</v>
      </c>
      <c r="K205" s="119">
        <f t="shared" si="20"/>
        <v>0</v>
      </c>
      <c r="L205" s="121"/>
      <c r="M205" s="60">
        <v>1</v>
      </c>
      <c r="N205" s="119">
        <f t="shared" si="21"/>
        <v>0</v>
      </c>
      <c r="O205" s="121"/>
    </row>
    <row r="206" spans="1:15" ht="25.5" x14ac:dyDescent="0.25">
      <c r="A206" s="64" t="s">
        <v>326</v>
      </c>
      <c r="B206" s="75" t="s">
        <v>46</v>
      </c>
      <c r="C206" s="75">
        <v>17</v>
      </c>
      <c r="D206" s="36" t="s">
        <v>405</v>
      </c>
      <c r="E206" s="36" t="s">
        <v>648</v>
      </c>
      <c r="F206" s="10" t="s">
        <v>475</v>
      </c>
      <c r="G206" s="151">
        <f>CENA!G197</f>
        <v>0</v>
      </c>
      <c r="H206" s="118">
        <f>J206+M206+[1]Sheet1!A206+[1]Sheet1!D206+[1]Sheet1!G206+[1]Sheet1!V206+[1]Sheet1!Y206+[1]Sheet1!AB206+[1]Sheet1!AE206+[1]Sheet1!AH206+[1]Sheet1!AK206+[1]Sheet1!AN206+[1]Sheet1!AQ206+[1]Sheet1!AT206+[1]Sheet1!AW206+[1]Sheet1!AZ206+[1]Sheet1!BC206+[1]Sheet1!BF206+[1]Sheet1!BI206+[1]Sheet1!BL206+[1]Sheet1!BO206+[1]Sheet1!BR206+[1]Sheet1!BU206+[1]Sheet1!BX206+[1]Sheet1!CA206+[1]Sheet1!CD206+[1]Sheet1!CG206+[1]Sheet1!CJ206+[1]Sheet1!CM206+[1]Sheet1!CP206+[1]Sheet1!CS206+[1]Sheet1!CV206+[1]Sheet1!CY206+[1]Sheet1!DB206+[1]Sheet1!DE206+[1]Sheet1!J206+[1]Sheet1!M206+[1]Sheet1!P206+[1]Sheet1!S206+[1]Sheet1!DH206</f>
        <v>3</v>
      </c>
      <c r="I206" s="118">
        <f t="shared" si="19"/>
        <v>0</v>
      </c>
      <c r="J206" s="60">
        <v>2</v>
      </c>
      <c r="K206" s="119">
        <f t="shared" si="20"/>
        <v>0</v>
      </c>
      <c r="L206" s="121"/>
      <c r="M206" s="60">
        <v>1</v>
      </c>
      <c r="N206" s="119">
        <f t="shared" si="21"/>
        <v>0</v>
      </c>
      <c r="O206" s="121"/>
    </row>
    <row r="207" spans="1:15" ht="25.5" x14ac:dyDescent="0.25">
      <c r="A207" s="64" t="s">
        <v>327</v>
      </c>
      <c r="B207" s="75" t="s">
        <v>46</v>
      </c>
      <c r="C207" s="75">
        <v>18</v>
      </c>
      <c r="D207" s="36" t="s">
        <v>406</v>
      </c>
      <c r="E207" s="36" t="s">
        <v>649</v>
      </c>
      <c r="F207" s="10" t="s">
        <v>16</v>
      </c>
      <c r="G207" s="151" t="str">
        <f>CENA!G198</f>
        <v>/</v>
      </c>
      <c r="H207" s="118" t="s">
        <v>16</v>
      </c>
      <c r="I207" s="118" t="s">
        <v>16</v>
      </c>
      <c r="J207" s="60" t="s">
        <v>16</v>
      </c>
      <c r="K207" s="119" t="s">
        <v>16</v>
      </c>
      <c r="L207" s="121"/>
      <c r="M207" s="60" t="s">
        <v>16</v>
      </c>
      <c r="N207" s="119" t="s">
        <v>16</v>
      </c>
      <c r="O207" s="121"/>
    </row>
    <row r="208" spans="1:15" x14ac:dyDescent="0.25">
      <c r="A208" s="64" t="s">
        <v>328</v>
      </c>
      <c r="B208" s="70"/>
      <c r="C208" s="70" t="s">
        <v>22</v>
      </c>
      <c r="D208" s="34" t="s">
        <v>451</v>
      </c>
      <c r="E208" s="34" t="s">
        <v>651</v>
      </c>
      <c r="F208" s="10" t="s">
        <v>475</v>
      </c>
      <c r="G208" s="151">
        <f>CENA!G199</f>
        <v>0</v>
      </c>
      <c r="H208" s="118">
        <f>J208+M208+[1]Sheet1!A208+[1]Sheet1!D208+[1]Sheet1!G208+[1]Sheet1!V208+[1]Sheet1!Y208+[1]Sheet1!AB208+[1]Sheet1!AE208+[1]Sheet1!AH208+[1]Sheet1!AK208+[1]Sheet1!AN208+[1]Sheet1!AQ208+[1]Sheet1!AT208+[1]Sheet1!AW208+[1]Sheet1!AZ208+[1]Sheet1!BC208+[1]Sheet1!BF208+[1]Sheet1!BI208+[1]Sheet1!BL208+[1]Sheet1!BO208+[1]Sheet1!BR208+[1]Sheet1!BU208+[1]Sheet1!BX208+[1]Sheet1!CA208+[1]Sheet1!CD208+[1]Sheet1!CG208+[1]Sheet1!CJ208+[1]Sheet1!CM208+[1]Sheet1!CP208+[1]Sheet1!CS208+[1]Sheet1!CV208+[1]Sheet1!CY208+[1]Sheet1!DB208+[1]Sheet1!DE208+[1]Sheet1!J208+[1]Sheet1!M208+[1]Sheet1!P208+[1]Sheet1!S208+[1]Sheet1!DH208</f>
        <v>3</v>
      </c>
      <c r="I208" s="118">
        <f>G208*H208</f>
        <v>0</v>
      </c>
      <c r="J208" s="60">
        <v>2</v>
      </c>
      <c r="K208" s="119">
        <f>$G208*J208</f>
        <v>0</v>
      </c>
      <c r="L208" s="121"/>
      <c r="M208" s="60">
        <v>1</v>
      </c>
      <c r="N208" s="119">
        <f>$G208*M208</f>
        <v>0</v>
      </c>
      <c r="O208" s="121"/>
    </row>
    <row r="209" spans="1:16" ht="25.5" x14ac:dyDescent="0.25">
      <c r="A209" s="64" t="s">
        <v>329</v>
      </c>
      <c r="B209" s="70"/>
      <c r="C209" s="70" t="s">
        <v>49</v>
      </c>
      <c r="D209" s="34" t="s">
        <v>121</v>
      </c>
      <c r="E209" s="34" t="s">
        <v>650</v>
      </c>
      <c r="F209" s="10" t="s">
        <v>475</v>
      </c>
      <c r="G209" s="151">
        <f>CENA!G200</f>
        <v>0</v>
      </c>
      <c r="H209" s="118">
        <f>J209+M209+[1]Sheet1!A209+[1]Sheet1!D209+[1]Sheet1!G209+[1]Sheet1!V209+[1]Sheet1!Y209+[1]Sheet1!AB209+[1]Sheet1!AE209+[1]Sheet1!AH209+[1]Sheet1!AK209+[1]Sheet1!AN209+[1]Sheet1!AQ209+[1]Sheet1!AT209+[1]Sheet1!AW209+[1]Sheet1!AZ209+[1]Sheet1!BC209+[1]Sheet1!BF209+[1]Sheet1!BI209+[1]Sheet1!BL209+[1]Sheet1!BO209+[1]Sheet1!BR209+[1]Sheet1!BU209+[1]Sheet1!BX209+[1]Sheet1!CA209+[1]Sheet1!CD209+[1]Sheet1!CG209+[1]Sheet1!CJ209+[1]Sheet1!CM209+[1]Sheet1!CP209+[1]Sheet1!CS209+[1]Sheet1!CV209+[1]Sheet1!CY209+[1]Sheet1!DB209+[1]Sheet1!DE209+[1]Sheet1!J209+[1]Sheet1!M209+[1]Sheet1!P209+[1]Sheet1!S209+[1]Sheet1!DH209</f>
        <v>3</v>
      </c>
      <c r="I209" s="118">
        <f>G209*H209</f>
        <v>0</v>
      </c>
      <c r="J209" s="60">
        <v>2</v>
      </c>
      <c r="K209" s="119">
        <f>$G209*J209</f>
        <v>0</v>
      </c>
      <c r="L209" s="121"/>
      <c r="M209" s="60">
        <v>1</v>
      </c>
      <c r="N209" s="119">
        <f>$G209*M209</f>
        <v>0</v>
      </c>
      <c r="O209" s="121"/>
    </row>
    <row r="210" spans="1:16" ht="38.25" x14ac:dyDescent="0.25">
      <c r="A210" s="64" t="s">
        <v>330</v>
      </c>
      <c r="B210" s="70"/>
      <c r="C210" s="70" t="s">
        <v>50</v>
      </c>
      <c r="D210" s="34" t="s">
        <v>456</v>
      </c>
      <c r="E210" s="34" t="s">
        <v>652</v>
      </c>
      <c r="F210" s="10" t="s">
        <v>475</v>
      </c>
      <c r="G210" s="151">
        <f>CENA!G201</f>
        <v>0</v>
      </c>
      <c r="H210" s="118">
        <f>J210+M210+[1]Sheet1!A210+[1]Sheet1!D210+[1]Sheet1!G210+[1]Sheet1!V210+[1]Sheet1!Y210+[1]Sheet1!AB210+[1]Sheet1!AE210+[1]Sheet1!AH210+[1]Sheet1!AK210+[1]Sheet1!AN210+[1]Sheet1!AQ210+[1]Sheet1!AT210+[1]Sheet1!AW210+[1]Sheet1!AZ210+[1]Sheet1!BC210+[1]Sheet1!BF210+[1]Sheet1!BI210+[1]Sheet1!BL210+[1]Sheet1!BO210+[1]Sheet1!BR210+[1]Sheet1!BU210+[1]Sheet1!BX210+[1]Sheet1!CA210+[1]Sheet1!CD210+[1]Sheet1!CG210+[1]Sheet1!CJ210+[1]Sheet1!CM210+[1]Sheet1!CP210+[1]Sheet1!CS210+[1]Sheet1!CV210+[1]Sheet1!CY210+[1]Sheet1!DB210+[1]Sheet1!DE210+[1]Sheet1!J210+[1]Sheet1!M210+[1]Sheet1!P210+[1]Sheet1!S210+[1]Sheet1!DH210</f>
        <v>3</v>
      </c>
      <c r="I210" s="118">
        <f>G210*H210</f>
        <v>0</v>
      </c>
      <c r="J210" s="60">
        <v>2</v>
      </c>
      <c r="K210" s="119">
        <f>$G210*J210</f>
        <v>0</v>
      </c>
      <c r="L210" s="121"/>
      <c r="M210" s="60">
        <v>1</v>
      </c>
      <c r="N210" s="119">
        <f>$G210*M210</f>
        <v>0</v>
      </c>
      <c r="O210" s="121"/>
    </row>
    <row r="211" spans="1:16" x14ac:dyDescent="0.25">
      <c r="A211" s="136"/>
      <c r="B211" s="137"/>
      <c r="C211" s="137"/>
      <c r="D211" s="138" t="s">
        <v>122</v>
      </c>
      <c r="E211" s="138" t="s">
        <v>617</v>
      </c>
      <c r="F211" s="139"/>
      <c r="G211" s="153"/>
      <c r="H211" s="60"/>
      <c r="I211" s="60"/>
      <c r="J211" s="60"/>
      <c r="K211" s="60"/>
      <c r="L211" s="60"/>
      <c r="M211" s="60"/>
      <c r="N211" s="60"/>
      <c r="O211" s="60"/>
    </row>
    <row r="212" spans="1:16" ht="38.25" x14ac:dyDescent="0.25">
      <c r="A212" s="64" t="s">
        <v>331</v>
      </c>
      <c r="B212" s="75" t="s">
        <v>46</v>
      </c>
      <c r="C212" s="75">
        <v>19</v>
      </c>
      <c r="D212" s="36" t="s">
        <v>407</v>
      </c>
      <c r="E212" s="36" t="s">
        <v>620</v>
      </c>
      <c r="F212" s="10" t="s">
        <v>475</v>
      </c>
      <c r="G212" s="151">
        <f>CENA!G203</f>
        <v>0</v>
      </c>
      <c r="H212" s="118">
        <f>J212+M212+[1]Sheet1!A212+[1]Sheet1!D212+[1]Sheet1!G212+[1]Sheet1!V212+[1]Sheet1!Y212+[1]Sheet1!AB212+[1]Sheet1!AE212+[1]Sheet1!AH212+[1]Sheet1!AK212+[1]Sheet1!AN212+[1]Sheet1!AQ212+[1]Sheet1!AT212+[1]Sheet1!AW212+[1]Sheet1!AZ212+[1]Sheet1!BC212+[1]Sheet1!BF212+[1]Sheet1!BI212+[1]Sheet1!BL212+[1]Sheet1!BO212+[1]Sheet1!BR212+[1]Sheet1!BU212+[1]Sheet1!BX212+[1]Sheet1!CA212+[1]Sheet1!CD212+[1]Sheet1!CG212+[1]Sheet1!CJ212+[1]Sheet1!CM212+[1]Sheet1!CP212+[1]Sheet1!CS212+[1]Sheet1!CV212+[1]Sheet1!CY212+[1]Sheet1!DB212+[1]Sheet1!DE212+[1]Sheet1!J212+[1]Sheet1!M212+[1]Sheet1!P212+[1]Sheet1!S212+[1]Sheet1!DH212</f>
        <v>2</v>
      </c>
      <c r="I212" s="118">
        <f>G212*H212</f>
        <v>0</v>
      </c>
      <c r="J212" s="60">
        <v>1</v>
      </c>
      <c r="K212" s="119">
        <f>$G212*J212</f>
        <v>0</v>
      </c>
      <c r="L212" s="121"/>
      <c r="M212" s="60">
        <v>1</v>
      </c>
      <c r="N212" s="119">
        <f>$G212*M212</f>
        <v>0</v>
      </c>
      <c r="O212" s="121"/>
    </row>
    <row r="213" spans="1:16" ht="51" x14ac:dyDescent="0.25">
      <c r="A213" s="64" t="s">
        <v>332</v>
      </c>
      <c r="B213" s="75" t="s">
        <v>46</v>
      </c>
      <c r="C213" s="75">
        <v>20</v>
      </c>
      <c r="D213" s="36" t="s">
        <v>455</v>
      </c>
      <c r="E213" s="36" t="s">
        <v>621</v>
      </c>
      <c r="F213" s="10" t="s">
        <v>475</v>
      </c>
      <c r="G213" s="151">
        <f>CENA!G204</f>
        <v>0</v>
      </c>
      <c r="H213" s="118">
        <f>J213+M213+[1]Sheet1!A213+[1]Sheet1!D213+[1]Sheet1!G213+[1]Sheet1!V213+[1]Sheet1!Y213+[1]Sheet1!AB213+[1]Sheet1!AE213+[1]Sheet1!AH213+[1]Sheet1!AK213+[1]Sheet1!AN213+[1]Sheet1!AQ213+[1]Sheet1!AT213+[1]Sheet1!AW213+[1]Sheet1!AZ213+[1]Sheet1!BC213+[1]Sheet1!BF213+[1]Sheet1!BI213+[1]Sheet1!BL213+[1]Sheet1!BO213+[1]Sheet1!BR213+[1]Sheet1!BU213+[1]Sheet1!BX213+[1]Sheet1!CA213+[1]Sheet1!CD213+[1]Sheet1!CG213+[1]Sheet1!CJ213+[1]Sheet1!CM213+[1]Sheet1!CP213+[1]Sheet1!CS213+[1]Sheet1!CV213+[1]Sheet1!CY213+[1]Sheet1!DB213+[1]Sheet1!DE213+[1]Sheet1!J213+[1]Sheet1!M213+[1]Sheet1!P213+[1]Sheet1!S213+[1]Sheet1!DH213</f>
        <v>1</v>
      </c>
      <c r="I213" s="118">
        <f>G213*H213</f>
        <v>0</v>
      </c>
      <c r="J213" s="60">
        <v>1</v>
      </c>
      <c r="K213" s="119">
        <f>$G213*J213</f>
        <v>0</v>
      </c>
      <c r="L213" s="121"/>
      <c r="M213" s="60"/>
      <c r="N213" s="119">
        <f>$G213*M213</f>
        <v>0</v>
      </c>
      <c r="O213" s="121"/>
    </row>
    <row r="214" spans="1:16" ht="25.5" x14ac:dyDescent="0.25">
      <c r="A214" s="64" t="s">
        <v>333</v>
      </c>
      <c r="B214" s="75" t="s">
        <v>46</v>
      </c>
      <c r="C214" s="75">
        <v>21</v>
      </c>
      <c r="D214" s="34" t="s">
        <v>454</v>
      </c>
      <c r="E214" s="36" t="s">
        <v>622</v>
      </c>
      <c r="F214" s="10" t="s">
        <v>475</v>
      </c>
      <c r="G214" s="151">
        <f>CENA!G205</f>
        <v>0</v>
      </c>
      <c r="H214" s="118">
        <f>J214+M214+[1]Sheet1!A214+[1]Sheet1!D214+[1]Sheet1!G214+[1]Sheet1!V214+[1]Sheet1!Y214+[1]Sheet1!AB214+[1]Sheet1!AE214+[1]Sheet1!AH214+[1]Sheet1!AK214+[1]Sheet1!AN214+[1]Sheet1!AQ214+[1]Sheet1!AT214+[1]Sheet1!AW214+[1]Sheet1!AZ214+[1]Sheet1!BC214+[1]Sheet1!BF214+[1]Sheet1!BI214+[1]Sheet1!BL214+[1]Sheet1!BO214+[1]Sheet1!BR214+[1]Sheet1!BU214+[1]Sheet1!BX214+[1]Sheet1!CA214+[1]Sheet1!CD214+[1]Sheet1!CG214+[1]Sheet1!CJ214+[1]Sheet1!CM214+[1]Sheet1!CP214+[1]Sheet1!CS214+[1]Sheet1!CV214+[1]Sheet1!CY214+[1]Sheet1!DB214+[1]Sheet1!DE214+[1]Sheet1!J214+[1]Sheet1!M214+[1]Sheet1!P214+[1]Sheet1!S214+[1]Sheet1!DH214</f>
        <v>2</v>
      </c>
      <c r="I214" s="118">
        <f>G214*H214</f>
        <v>0</v>
      </c>
      <c r="J214" s="60">
        <v>1</v>
      </c>
      <c r="K214" s="119">
        <f>$G214*J214</f>
        <v>0</v>
      </c>
      <c r="L214" s="121"/>
      <c r="M214" s="60">
        <v>1</v>
      </c>
      <c r="N214" s="119">
        <f>$G214*M214</f>
        <v>0</v>
      </c>
      <c r="O214" s="121"/>
    </row>
    <row r="215" spans="1:16" s="52" customFormat="1" x14ac:dyDescent="0.25">
      <c r="A215" s="67"/>
      <c r="B215" s="68"/>
      <c r="C215" s="68"/>
      <c r="D215" s="51"/>
      <c r="E215" s="51"/>
      <c r="F215" s="28"/>
      <c r="G215" s="152"/>
      <c r="H215" s="62"/>
      <c r="I215" s="62"/>
      <c r="J215" s="62"/>
      <c r="K215" s="62"/>
      <c r="L215" s="62"/>
      <c r="M215" s="62"/>
      <c r="N215" s="62"/>
      <c r="O215" s="62"/>
      <c r="P215" s="111"/>
    </row>
    <row r="216" spans="1:16" ht="25.5" x14ac:dyDescent="0.25">
      <c r="A216" s="136" t="s">
        <v>334</v>
      </c>
      <c r="B216" s="137" t="s">
        <v>52</v>
      </c>
      <c r="C216" s="137"/>
      <c r="D216" s="138" t="s">
        <v>53</v>
      </c>
      <c r="E216" s="138" t="s">
        <v>653</v>
      </c>
      <c r="F216" s="139"/>
      <c r="G216" s="153"/>
      <c r="H216" s="60"/>
      <c r="I216" s="60"/>
      <c r="J216" s="60"/>
      <c r="K216" s="60"/>
      <c r="L216" s="60"/>
      <c r="M216" s="60"/>
      <c r="N216" s="60"/>
      <c r="O216" s="60"/>
    </row>
    <row r="217" spans="1:16" x14ac:dyDescent="0.25">
      <c r="A217" s="136"/>
      <c r="B217" s="137"/>
      <c r="C217" s="137"/>
      <c r="D217" s="138" t="s">
        <v>54</v>
      </c>
      <c r="E217" s="138" t="s">
        <v>654</v>
      </c>
      <c r="F217" s="139"/>
      <c r="G217" s="153"/>
      <c r="H217" s="60"/>
      <c r="I217" s="60"/>
      <c r="J217" s="60"/>
      <c r="K217" s="60"/>
      <c r="L217" s="60"/>
      <c r="M217" s="60"/>
      <c r="N217" s="60"/>
      <c r="O217" s="60"/>
    </row>
    <row r="218" spans="1:16" x14ac:dyDescent="0.25">
      <c r="A218" s="64" t="s">
        <v>335</v>
      </c>
      <c r="B218" s="69" t="s">
        <v>52</v>
      </c>
      <c r="C218" s="79">
        <v>1</v>
      </c>
      <c r="D218" s="33" t="s">
        <v>55</v>
      </c>
      <c r="E218" s="32" t="s">
        <v>655</v>
      </c>
      <c r="F218" s="10" t="s">
        <v>16</v>
      </c>
      <c r="G218" s="151" t="str">
        <f>CENA!G209</f>
        <v>/</v>
      </c>
      <c r="H218" s="118" t="s">
        <v>16</v>
      </c>
      <c r="I218" s="118" t="s">
        <v>16</v>
      </c>
      <c r="J218" s="60" t="s">
        <v>16</v>
      </c>
      <c r="K218" s="119" t="s">
        <v>16</v>
      </c>
      <c r="L218" s="121"/>
      <c r="M218" s="60" t="s">
        <v>16</v>
      </c>
      <c r="N218" s="119" t="s">
        <v>16</v>
      </c>
      <c r="O218" s="121"/>
    </row>
    <row r="219" spans="1:16" x14ac:dyDescent="0.25">
      <c r="A219" s="64" t="s">
        <v>336</v>
      </c>
      <c r="B219" s="70"/>
      <c r="C219" s="80" t="s">
        <v>22</v>
      </c>
      <c r="D219" s="32" t="s">
        <v>126</v>
      </c>
      <c r="E219" s="32" t="s">
        <v>126</v>
      </c>
      <c r="F219" s="83" t="s">
        <v>48</v>
      </c>
      <c r="G219" s="151">
        <f>CENA!G210</f>
        <v>0</v>
      </c>
      <c r="H219" s="118">
        <f>J219+M219+[1]Sheet1!A219+[1]Sheet1!D219+[1]Sheet1!G219+[1]Sheet1!V219+[1]Sheet1!Y219+[1]Sheet1!AB219+[1]Sheet1!AE219+[1]Sheet1!AH219+[1]Sheet1!AK219+[1]Sheet1!AN219+[1]Sheet1!AQ219+[1]Sheet1!AT219+[1]Sheet1!AW219+[1]Sheet1!AZ219+[1]Sheet1!BC219+[1]Sheet1!BF219+[1]Sheet1!BI219+[1]Sheet1!BL219+[1]Sheet1!BO219+[1]Sheet1!BR219+[1]Sheet1!BU219+[1]Sheet1!BX219+[1]Sheet1!CA219+[1]Sheet1!CD219+[1]Sheet1!CG219+[1]Sheet1!CJ219+[1]Sheet1!CM219+[1]Sheet1!CP219+[1]Sheet1!CS219+[1]Sheet1!CV219+[1]Sheet1!CY219+[1]Sheet1!DB219+[1]Sheet1!DE219+[1]Sheet1!J219+[1]Sheet1!M219+[1]Sheet1!P219+[1]Sheet1!S219+[1]Sheet1!DH219</f>
        <v>0</v>
      </c>
      <c r="I219" s="118">
        <f>G219*H219</f>
        <v>0</v>
      </c>
      <c r="J219" s="60"/>
      <c r="K219" s="119">
        <f>$G219*J219</f>
        <v>0</v>
      </c>
      <c r="L219" s="121"/>
      <c r="M219" s="60"/>
      <c r="N219" s="119">
        <f>$G219*M219</f>
        <v>0</v>
      </c>
      <c r="O219" s="121"/>
    </row>
    <row r="220" spans="1:16" x14ac:dyDescent="0.25">
      <c r="A220" s="64" t="s">
        <v>337</v>
      </c>
      <c r="B220" s="70"/>
      <c r="C220" s="81" t="s">
        <v>49</v>
      </c>
      <c r="D220" s="32" t="s">
        <v>125</v>
      </c>
      <c r="E220" s="32" t="s">
        <v>125</v>
      </c>
      <c r="F220" s="83" t="s">
        <v>48</v>
      </c>
      <c r="G220" s="151">
        <f>CENA!G211</f>
        <v>0</v>
      </c>
      <c r="H220" s="118">
        <f>J220+M220+[1]Sheet1!A220+[1]Sheet1!D220+[1]Sheet1!G220+[1]Sheet1!V220+[1]Sheet1!Y220+[1]Sheet1!AB220+[1]Sheet1!AE220+[1]Sheet1!AH220+[1]Sheet1!AK220+[1]Sheet1!AN220+[1]Sheet1!AQ220+[1]Sheet1!AT220+[1]Sheet1!AW220+[1]Sheet1!AZ220+[1]Sheet1!BC220+[1]Sheet1!BF220+[1]Sheet1!BI220+[1]Sheet1!BL220+[1]Sheet1!BO220+[1]Sheet1!BR220+[1]Sheet1!BU220+[1]Sheet1!BX220+[1]Sheet1!CA220+[1]Sheet1!CD220+[1]Sheet1!CG220+[1]Sheet1!CJ220+[1]Sheet1!CM220+[1]Sheet1!CP220+[1]Sheet1!CS220+[1]Sheet1!CV220+[1]Sheet1!CY220+[1]Sheet1!DB220+[1]Sheet1!DE220+[1]Sheet1!J220+[1]Sheet1!M220+[1]Sheet1!P220+[1]Sheet1!S220+[1]Sheet1!DH220</f>
        <v>0</v>
      </c>
      <c r="I220" s="118">
        <f>G220*H220</f>
        <v>0</v>
      </c>
      <c r="J220" s="60"/>
      <c r="K220" s="119">
        <f>$G220*J220</f>
        <v>0</v>
      </c>
      <c r="L220" s="121"/>
      <c r="M220" s="60"/>
      <c r="N220" s="119">
        <f>$G220*M220</f>
        <v>0</v>
      </c>
      <c r="O220" s="121"/>
    </row>
    <row r="221" spans="1:16" x14ac:dyDescent="0.25">
      <c r="A221" s="64" t="s">
        <v>338</v>
      </c>
      <c r="B221" s="70"/>
      <c r="C221" s="81" t="s">
        <v>50</v>
      </c>
      <c r="D221" s="32" t="s">
        <v>56</v>
      </c>
      <c r="E221" s="32" t="s">
        <v>56</v>
      </c>
      <c r="F221" s="83" t="s">
        <v>48</v>
      </c>
      <c r="G221" s="151">
        <f>CENA!G212</f>
        <v>0</v>
      </c>
      <c r="H221" s="118">
        <f>J221+M221+[1]Sheet1!A221+[1]Sheet1!D221+[1]Sheet1!G221+[1]Sheet1!V221+[1]Sheet1!Y221+[1]Sheet1!AB221+[1]Sheet1!AE221+[1]Sheet1!AH221+[1]Sheet1!AK221+[1]Sheet1!AN221+[1]Sheet1!AQ221+[1]Sheet1!AT221+[1]Sheet1!AW221+[1]Sheet1!AZ221+[1]Sheet1!BC221+[1]Sheet1!BF221+[1]Sheet1!BI221+[1]Sheet1!BL221+[1]Sheet1!BO221+[1]Sheet1!BR221+[1]Sheet1!BU221+[1]Sheet1!BX221+[1]Sheet1!CA221+[1]Sheet1!CD221+[1]Sheet1!CG221+[1]Sheet1!CJ221+[1]Sheet1!CM221+[1]Sheet1!CP221+[1]Sheet1!CS221+[1]Sheet1!CV221+[1]Sheet1!CY221+[1]Sheet1!DB221+[1]Sheet1!DE221+[1]Sheet1!J221+[1]Sheet1!M221+[1]Sheet1!P221+[1]Sheet1!S221+[1]Sheet1!DH221</f>
        <v>0</v>
      </c>
      <c r="I221" s="118">
        <f>G221*H221</f>
        <v>0</v>
      </c>
      <c r="J221" s="60"/>
      <c r="K221" s="119">
        <f>$G221*J221</f>
        <v>0</v>
      </c>
      <c r="L221" s="121"/>
      <c r="M221" s="60"/>
      <c r="N221" s="119">
        <f>$G221*M221</f>
        <v>0</v>
      </c>
      <c r="O221" s="121"/>
    </row>
    <row r="222" spans="1:16" x14ac:dyDescent="0.25">
      <c r="A222" s="64" t="s">
        <v>339</v>
      </c>
      <c r="B222" s="69" t="s">
        <v>52</v>
      </c>
      <c r="C222" s="79">
        <v>2</v>
      </c>
      <c r="D222" s="37" t="s">
        <v>57</v>
      </c>
      <c r="E222" s="37" t="s">
        <v>656</v>
      </c>
      <c r="F222" s="10" t="s">
        <v>16</v>
      </c>
      <c r="G222" s="151" t="str">
        <f>CENA!G213</f>
        <v>/</v>
      </c>
      <c r="H222" s="118" t="s">
        <v>16</v>
      </c>
      <c r="I222" s="118" t="s">
        <v>16</v>
      </c>
      <c r="J222" s="60" t="s">
        <v>16</v>
      </c>
      <c r="K222" s="119" t="s">
        <v>16</v>
      </c>
      <c r="L222" s="121"/>
      <c r="M222" s="60" t="s">
        <v>16</v>
      </c>
      <c r="N222" s="119" t="s">
        <v>16</v>
      </c>
      <c r="O222" s="121"/>
    </row>
    <row r="223" spans="1:16" x14ac:dyDescent="0.25">
      <c r="A223" s="64" t="s">
        <v>340</v>
      </c>
      <c r="B223" s="70"/>
      <c r="C223" s="80" t="s">
        <v>22</v>
      </c>
      <c r="D223" s="6" t="s">
        <v>58</v>
      </c>
      <c r="E223" s="6" t="s">
        <v>58</v>
      </c>
      <c r="F223" s="83" t="s">
        <v>48</v>
      </c>
      <c r="G223" s="151">
        <f>CENA!G214</f>
        <v>0</v>
      </c>
      <c r="H223" s="118">
        <f>J223+M223+[1]Sheet1!A223+[1]Sheet1!D223+[1]Sheet1!G223+[1]Sheet1!V223+[1]Sheet1!Y223+[1]Sheet1!AB223+[1]Sheet1!AE223+[1]Sheet1!AH223+[1]Sheet1!AK223+[1]Sheet1!AN223+[1]Sheet1!AQ223+[1]Sheet1!AT223+[1]Sheet1!AW223+[1]Sheet1!AZ223+[1]Sheet1!BC223+[1]Sheet1!BF223+[1]Sheet1!BI223+[1]Sheet1!BL223+[1]Sheet1!BO223+[1]Sheet1!BR223+[1]Sheet1!BU223+[1]Sheet1!BX223+[1]Sheet1!CA223+[1]Sheet1!CD223+[1]Sheet1!CG223+[1]Sheet1!CJ223+[1]Sheet1!CM223+[1]Sheet1!CP223+[1]Sheet1!CS223+[1]Sheet1!CV223+[1]Sheet1!CY223+[1]Sheet1!DB223+[1]Sheet1!DE223+[1]Sheet1!J223+[1]Sheet1!M223+[1]Sheet1!P223+[1]Sheet1!S223+[1]Sheet1!DH223</f>
        <v>250</v>
      </c>
      <c r="I223" s="118">
        <f>G223*H223</f>
        <v>0</v>
      </c>
      <c r="J223" s="60">
        <v>150</v>
      </c>
      <c r="K223" s="119">
        <f>$G223*J223</f>
        <v>0</v>
      </c>
      <c r="L223" s="121"/>
      <c r="M223" s="60">
        <v>100</v>
      </c>
      <c r="N223" s="119">
        <f>$G223*M223</f>
        <v>0</v>
      </c>
      <c r="O223" s="121"/>
    </row>
    <row r="224" spans="1:16" x14ac:dyDescent="0.25">
      <c r="A224" s="64" t="s">
        <v>341</v>
      </c>
      <c r="B224" s="70"/>
      <c r="C224" s="81" t="s">
        <v>49</v>
      </c>
      <c r="D224" s="6" t="s">
        <v>59</v>
      </c>
      <c r="E224" s="6" t="s">
        <v>59</v>
      </c>
      <c r="F224" s="83" t="s">
        <v>48</v>
      </c>
      <c r="G224" s="151">
        <f>CENA!G215</f>
        <v>0</v>
      </c>
      <c r="H224" s="118">
        <f>J224+M224+[1]Sheet1!A224+[1]Sheet1!D224+[1]Sheet1!G224+[1]Sheet1!V224+[1]Sheet1!Y224+[1]Sheet1!AB224+[1]Sheet1!AE224+[1]Sheet1!AH224+[1]Sheet1!AK224+[1]Sheet1!AN224+[1]Sheet1!AQ224+[1]Sheet1!AT224+[1]Sheet1!AW224+[1]Sheet1!AZ224+[1]Sheet1!BC224+[1]Sheet1!BF224+[1]Sheet1!BI224+[1]Sheet1!BL224+[1]Sheet1!BO224+[1]Sheet1!BR224+[1]Sheet1!BU224+[1]Sheet1!BX224+[1]Sheet1!CA224+[1]Sheet1!CD224+[1]Sheet1!CG224+[1]Sheet1!CJ224+[1]Sheet1!CM224+[1]Sheet1!CP224+[1]Sheet1!CS224+[1]Sheet1!CV224+[1]Sheet1!CY224+[1]Sheet1!DB224+[1]Sheet1!DE224+[1]Sheet1!J224+[1]Sheet1!M224+[1]Sheet1!P224+[1]Sheet1!S224+[1]Sheet1!DH224</f>
        <v>0</v>
      </c>
      <c r="I224" s="118">
        <f>G224*H224</f>
        <v>0</v>
      </c>
      <c r="J224" s="60"/>
      <c r="K224" s="119">
        <f>$G224*J224</f>
        <v>0</v>
      </c>
      <c r="L224" s="121"/>
      <c r="M224" s="60"/>
      <c r="N224" s="119">
        <f>$G224*M224</f>
        <v>0</v>
      </c>
      <c r="O224" s="121"/>
    </row>
    <row r="225" spans="1:15" x14ac:dyDescent="0.25">
      <c r="A225" s="64" t="s">
        <v>342</v>
      </c>
      <c r="B225" s="70"/>
      <c r="C225" s="81" t="s">
        <v>50</v>
      </c>
      <c r="D225" s="34" t="s">
        <v>60</v>
      </c>
      <c r="E225" s="34" t="s">
        <v>60</v>
      </c>
      <c r="F225" s="83" t="s">
        <v>48</v>
      </c>
      <c r="G225" s="151">
        <f>CENA!G216</f>
        <v>0</v>
      </c>
      <c r="H225" s="118">
        <f>J225+M225+[1]Sheet1!A225+[1]Sheet1!D225+[1]Sheet1!G225+[1]Sheet1!V225+[1]Sheet1!Y225+[1]Sheet1!AB225+[1]Sheet1!AE225+[1]Sheet1!AH225+[1]Sheet1!AK225+[1]Sheet1!AN225+[1]Sheet1!AQ225+[1]Sheet1!AT225+[1]Sheet1!AW225+[1]Sheet1!AZ225+[1]Sheet1!BC225+[1]Sheet1!BF225+[1]Sheet1!BI225+[1]Sheet1!BL225+[1]Sheet1!BO225+[1]Sheet1!BR225+[1]Sheet1!BU225+[1]Sheet1!BX225+[1]Sheet1!CA225+[1]Sheet1!CD225+[1]Sheet1!CG225+[1]Sheet1!CJ225+[1]Sheet1!CM225+[1]Sheet1!CP225+[1]Sheet1!CS225+[1]Sheet1!CV225+[1]Sheet1!CY225+[1]Sheet1!DB225+[1]Sheet1!DE225+[1]Sheet1!J225+[1]Sheet1!M225+[1]Sheet1!P225+[1]Sheet1!S225+[1]Sheet1!DH225</f>
        <v>200</v>
      </c>
      <c r="I225" s="118">
        <f>G225*H225</f>
        <v>0</v>
      </c>
      <c r="J225" s="60">
        <v>150</v>
      </c>
      <c r="K225" s="119">
        <f>$G225*J225</f>
        <v>0</v>
      </c>
      <c r="L225" s="121"/>
      <c r="M225" s="60">
        <v>50</v>
      </c>
      <c r="N225" s="119">
        <f>$G225*M225</f>
        <v>0</v>
      </c>
      <c r="O225" s="121"/>
    </row>
    <row r="226" spans="1:15" x14ac:dyDescent="0.25">
      <c r="A226" s="64" t="s">
        <v>343</v>
      </c>
      <c r="B226" s="70"/>
      <c r="C226" s="81" t="s">
        <v>23</v>
      </c>
      <c r="D226" s="34" t="s">
        <v>61</v>
      </c>
      <c r="E226" s="34" t="s">
        <v>61</v>
      </c>
      <c r="F226" s="83" t="s">
        <v>48</v>
      </c>
      <c r="G226" s="151">
        <f>CENA!G217</f>
        <v>0</v>
      </c>
      <c r="H226" s="118">
        <f>J226+M226+[1]Sheet1!A226+[1]Sheet1!D226+[1]Sheet1!G226+[1]Sheet1!V226+[1]Sheet1!Y226+[1]Sheet1!AB226+[1]Sheet1!AE226+[1]Sheet1!AH226+[1]Sheet1!AK226+[1]Sheet1!AN226+[1]Sheet1!AQ226+[1]Sheet1!AT226+[1]Sheet1!AW226+[1]Sheet1!AZ226+[1]Sheet1!BC226+[1]Sheet1!BF226+[1]Sheet1!BI226+[1]Sheet1!BL226+[1]Sheet1!BO226+[1]Sheet1!BR226+[1]Sheet1!BU226+[1]Sheet1!BX226+[1]Sheet1!CA226+[1]Sheet1!CD226+[1]Sheet1!CG226+[1]Sheet1!CJ226+[1]Sheet1!CM226+[1]Sheet1!CP226+[1]Sheet1!CS226+[1]Sheet1!CV226+[1]Sheet1!CY226+[1]Sheet1!DB226+[1]Sheet1!DE226+[1]Sheet1!J226+[1]Sheet1!M226+[1]Sheet1!P226+[1]Sheet1!S226+[1]Sheet1!DH226</f>
        <v>50</v>
      </c>
      <c r="I226" s="118">
        <f>G226*H226</f>
        <v>0</v>
      </c>
      <c r="J226" s="60">
        <v>50</v>
      </c>
      <c r="K226" s="119">
        <f>$G226*J226</f>
        <v>0</v>
      </c>
      <c r="L226" s="121"/>
      <c r="M226" s="60"/>
      <c r="N226" s="119">
        <f>$G226*M226</f>
        <v>0</v>
      </c>
      <c r="O226" s="121"/>
    </row>
    <row r="227" spans="1:15" x14ac:dyDescent="0.25">
      <c r="A227" s="64" t="s">
        <v>344</v>
      </c>
      <c r="B227" s="69" t="s">
        <v>52</v>
      </c>
      <c r="C227" s="79">
        <v>3</v>
      </c>
      <c r="D227" s="36" t="s">
        <v>62</v>
      </c>
      <c r="E227" s="36" t="s">
        <v>657</v>
      </c>
      <c r="F227" s="10" t="s">
        <v>16</v>
      </c>
      <c r="G227" s="151" t="str">
        <f>CENA!G218</f>
        <v>/</v>
      </c>
      <c r="H227" s="118" t="s">
        <v>16</v>
      </c>
      <c r="I227" s="118" t="s">
        <v>16</v>
      </c>
      <c r="J227" s="60" t="s">
        <v>16</v>
      </c>
      <c r="K227" s="119" t="s">
        <v>16</v>
      </c>
      <c r="L227" s="121"/>
      <c r="M227" s="60" t="s">
        <v>16</v>
      </c>
      <c r="N227" s="119" t="s">
        <v>16</v>
      </c>
      <c r="O227" s="121"/>
    </row>
    <row r="228" spans="1:15" x14ac:dyDescent="0.25">
      <c r="A228" s="64" t="s">
        <v>345</v>
      </c>
      <c r="B228" s="70"/>
      <c r="C228" s="81" t="s">
        <v>22</v>
      </c>
      <c r="D228" s="34" t="s">
        <v>63</v>
      </c>
      <c r="E228" s="34" t="s">
        <v>63</v>
      </c>
      <c r="F228" s="83" t="s">
        <v>48</v>
      </c>
      <c r="G228" s="151">
        <f>CENA!G219</f>
        <v>0</v>
      </c>
      <c r="H228" s="118">
        <f>J228+M228+[1]Sheet1!A228+[1]Sheet1!D228+[1]Sheet1!G228+[1]Sheet1!V228+[1]Sheet1!Y228+[1]Sheet1!AB228+[1]Sheet1!AE228+[1]Sheet1!AH228+[1]Sheet1!AK228+[1]Sheet1!AN228+[1]Sheet1!AQ228+[1]Sheet1!AT228+[1]Sheet1!AW228+[1]Sheet1!AZ228+[1]Sheet1!BC228+[1]Sheet1!BF228+[1]Sheet1!BI228+[1]Sheet1!BL228+[1]Sheet1!BO228+[1]Sheet1!BR228+[1]Sheet1!BU228+[1]Sheet1!BX228+[1]Sheet1!CA228+[1]Sheet1!CD228+[1]Sheet1!CG228+[1]Sheet1!CJ228+[1]Sheet1!CM228+[1]Sheet1!CP228+[1]Sheet1!CS228+[1]Sheet1!CV228+[1]Sheet1!CY228+[1]Sheet1!DB228+[1]Sheet1!DE228+[1]Sheet1!J228+[1]Sheet1!M228+[1]Sheet1!P228+[1]Sheet1!S228+[1]Sheet1!DH228</f>
        <v>100</v>
      </c>
      <c r="I228" s="118">
        <f>G228*H228</f>
        <v>0</v>
      </c>
      <c r="J228" s="60">
        <v>100</v>
      </c>
      <c r="K228" s="119">
        <f>$G228*J228</f>
        <v>0</v>
      </c>
      <c r="L228" s="121"/>
      <c r="M228" s="60"/>
      <c r="N228" s="119">
        <f>$G228*M228</f>
        <v>0</v>
      </c>
      <c r="O228" s="121"/>
    </row>
    <row r="229" spans="1:15" x14ac:dyDescent="0.25">
      <c r="A229" s="64" t="s">
        <v>346</v>
      </c>
      <c r="B229" s="70"/>
      <c r="C229" s="81" t="s">
        <v>49</v>
      </c>
      <c r="D229" s="34" t="s">
        <v>64</v>
      </c>
      <c r="E229" s="34" t="s">
        <v>64</v>
      </c>
      <c r="F229" s="83" t="s">
        <v>48</v>
      </c>
      <c r="G229" s="151">
        <f>CENA!G220</f>
        <v>0</v>
      </c>
      <c r="H229" s="118">
        <f>J229+M229+[1]Sheet1!A229+[1]Sheet1!D229+[1]Sheet1!G229+[1]Sheet1!V229+[1]Sheet1!Y229+[1]Sheet1!AB229+[1]Sheet1!AE229+[1]Sheet1!AH229+[1]Sheet1!AK229+[1]Sheet1!AN229+[1]Sheet1!AQ229+[1]Sheet1!AT229+[1]Sheet1!AW229+[1]Sheet1!AZ229+[1]Sheet1!BC229+[1]Sheet1!BF229+[1]Sheet1!BI229+[1]Sheet1!BL229+[1]Sheet1!BO229+[1]Sheet1!BR229+[1]Sheet1!BU229+[1]Sheet1!BX229+[1]Sheet1!CA229+[1]Sheet1!CD229+[1]Sheet1!CG229+[1]Sheet1!CJ229+[1]Sheet1!CM229+[1]Sheet1!CP229+[1]Sheet1!CS229+[1]Sheet1!CV229+[1]Sheet1!CY229+[1]Sheet1!DB229+[1]Sheet1!DE229+[1]Sheet1!J229+[1]Sheet1!M229+[1]Sheet1!P229+[1]Sheet1!S229+[1]Sheet1!DH229</f>
        <v>20</v>
      </c>
      <c r="I229" s="118">
        <f>G229*H229</f>
        <v>0</v>
      </c>
      <c r="J229" s="60">
        <v>20</v>
      </c>
      <c r="K229" s="119">
        <f>$G229*J229</f>
        <v>0</v>
      </c>
      <c r="L229" s="121"/>
      <c r="M229" s="60"/>
      <c r="N229" s="119">
        <f>$G229*M229</f>
        <v>0</v>
      </c>
      <c r="O229" s="121"/>
    </row>
    <row r="230" spans="1:15" x14ac:dyDescent="0.25">
      <c r="A230" s="136"/>
      <c r="B230" s="137"/>
      <c r="C230" s="137"/>
      <c r="D230" s="138" t="s">
        <v>65</v>
      </c>
      <c r="E230" s="138" t="s">
        <v>658</v>
      </c>
      <c r="F230" s="139"/>
      <c r="G230" s="153"/>
      <c r="H230" s="60"/>
      <c r="I230" s="60"/>
      <c r="J230" s="60"/>
      <c r="K230" s="60"/>
      <c r="L230" s="60"/>
      <c r="M230" s="60"/>
      <c r="N230" s="60"/>
      <c r="O230" s="60"/>
    </row>
    <row r="231" spans="1:15" ht="306" x14ac:dyDescent="0.25">
      <c r="A231" s="64" t="s">
        <v>347</v>
      </c>
      <c r="B231" s="69" t="s">
        <v>52</v>
      </c>
      <c r="C231" s="79">
        <v>4</v>
      </c>
      <c r="D231" s="36" t="s">
        <v>858</v>
      </c>
      <c r="E231" s="34" t="s">
        <v>659</v>
      </c>
      <c r="F231" s="83" t="s">
        <v>475</v>
      </c>
      <c r="G231" s="151">
        <f>CENA!G222</f>
        <v>0</v>
      </c>
      <c r="H231" s="118">
        <f>J231+M231+[1]Sheet1!A231+[1]Sheet1!D231+[1]Sheet1!G231+[1]Sheet1!V231+[1]Sheet1!Y231+[1]Sheet1!AB231+[1]Sheet1!AE231+[1]Sheet1!AH231+[1]Sheet1!AK231+[1]Sheet1!AN231+[1]Sheet1!AQ231+[1]Sheet1!AT231+[1]Sheet1!AW231+[1]Sheet1!AZ231+[1]Sheet1!BC231+[1]Sheet1!BF231+[1]Sheet1!BI231+[1]Sheet1!BL231+[1]Sheet1!BO231+[1]Sheet1!BR231+[1]Sheet1!BU231+[1]Sheet1!BX231+[1]Sheet1!CA231+[1]Sheet1!CD231+[1]Sheet1!CG231+[1]Sheet1!CJ231+[1]Sheet1!CM231+[1]Sheet1!CP231+[1]Sheet1!CS231+[1]Sheet1!CV231+[1]Sheet1!CY231+[1]Sheet1!DB231+[1]Sheet1!DE231+[1]Sheet1!J231+[1]Sheet1!M231+[1]Sheet1!P231+[1]Sheet1!S231+[1]Sheet1!DH231</f>
        <v>1</v>
      </c>
      <c r="I231" s="118">
        <f>G231*H231</f>
        <v>0</v>
      </c>
      <c r="J231" s="60">
        <v>1</v>
      </c>
      <c r="K231" s="119">
        <f>$G231*J231</f>
        <v>0</v>
      </c>
      <c r="L231" s="121"/>
      <c r="M231" s="60"/>
      <c r="N231" s="119">
        <f>$G231*M231</f>
        <v>0</v>
      </c>
      <c r="O231" s="121"/>
    </row>
    <row r="232" spans="1:15" x14ac:dyDescent="0.25">
      <c r="A232" s="136"/>
      <c r="B232" s="137"/>
      <c r="C232" s="147"/>
      <c r="D232" s="138" t="s">
        <v>66</v>
      </c>
      <c r="E232" s="138" t="s">
        <v>660</v>
      </c>
      <c r="F232" s="139"/>
      <c r="G232" s="153"/>
      <c r="H232" s="60"/>
      <c r="I232" s="60"/>
      <c r="J232" s="60"/>
      <c r="K232" s="60"/>
      <c r="L232" s="60"/>
      <c r="M232" s="60"/>
      <c r="N232" s="60"/>
      <c r="O232" s="60"/>
    </row>
    <row r="233" spans="1:15" ht="25.5" x14ac:dyDescent="0.25">
      <c r="A233" s="64" t="s">
        <v>348</v>
      </c>
      <c r="B233" s="69" t="s">
        <v>52</v>
      </c>
      <c r="C233" s="79">
        <v>5</v>
      </c>
      <c r="D233" s="32" t="s">
        <v>408</v>
      </c>
      <c r="E233" s="32" t="s">
        <v>661</v>
      </c>
      <c r="F233" s="10" t="s">
        <v>16</v>
      </c>
      <c r="G233" s="151" t="str">
        <f>CENA!G224</f>
        <v>/</v>
      </c>
      <c r="H233" s="118" t="s">
        <v>16</v>
      </c>
      <c r="I233" s="118" t="s">
        <v>16</v>
      </c>
      <c r="J233" s="60" t="s">
        <v>16</v>
      </c>
      <c r="K233" s="119" t="s">
        <v>16</v>
      </c>
      <c r="L233" s="121"/>
      <c r="M233" s="60" t="s">
        <v>16</v>
      </c>
      <c r="N233" s="119" t="s">
        <v>16</v>
      </c>
      <c r="O233" s="121"/>
    </row>
    <row r="234" spans="1:15" x14ac:dyDescent="0.25">
      <c r="A234" s="64" t="s">
        <v>349</v>
      </c>
      <c r="B234" s="70"/>
      <c r="C234" s="81" t="s">
        <v>22</v>
      </c>
      <c r="D234" s="32" t="s">
        <v>67</v>
      </c>
      <c r="E234" s="32" t="s">
        <v>67</v>
      </c>
      <c r="F234" s="10" t="s">
        <v>475</v>
      </c>
      <c r="G234" s="151">
        <f>CENA!G225</f>
        <v>0</v>
      </c>
      <c r="H234" s="118">
        <f>J234+M234+[1]Sheet1!A234+[1]Sheet1!D234+[1]Sheet1!G234+[1]Sheet1!V234+[1]Sheet1!Y234+[1]Sheet1!AB234+[1]Sheet1!AE234+[1]Sheet1!AH234+[1]Sheet1!AK234+[1]Sheet1!AN234+[1]Sheet1!AQ234+[1]Sheet1!AT234+[1]Sheet1!AW234+[1]Sheet1!AZ234+[1]Sheet1!BC234+[1]Sheet1!BF234+[1]Sheet1!BI234+[1]Sheet1!BL234+[1]Sheet1!BO234+[1]Sheet1!BR234+[1]Sheet1!BU234+[1]Sheet1!BX234+[1]Sheet1!CA234+[1]Sheet1!CD234+[1]Sheet1!CG234+[1]Sheet1!CJ234+[1]Sheet1!CM234+[1]Sheet1!CP234+[1]Sheet1!CS234+[1]Sheet1!CV234+[1]Sheet1!CY234+[1]Sheet1!DB234+[1]Sheet1!DE234+[1]Sheet1!J234+[1]Sheet1!M234+[1]Sheet1!P234+[1]Sheet1!S234+[1]Sheet1!DH234</f>
        <v>30</v>
      </c>
      <c r="I234" s="118">
        <f>G234*H234</f>
        <v>0</v>
      </c>
      <c r="J234" s="60">
        <v>20</v>
      </c>
      <c r="K234" s="119">
        <f>$G234*J234</f>
        <v>0</v>
      </c>
      <c r="L234" s="121"/>
      <c r="M234" s="60">
        <v>10</v>
      </c>
      <c r="N234" s="119">
        <f>$G234*M234</f>
        <v>0</v>
      </c>
      <c r="O234" s="121"/>
    </row>
    <row r="235" spans="1:15" x14ac:dyDescent="0.25">
      <c r="A235" s="64" t="s">
        <v>350</v>
      </c>
      <c r="B235" s="70"/>
      <c r="C235" s="81" t="s">
        <v>49</v>
      </c>
      <c r="D235" s="32" t="s">
        <v>68</v>
      </c>
      <c r="E235" s="32" t="s">
        <v>68</v>
      </c>
      <c r="F235" s="10" t="s">
        <v>475</v>
      </c>
      <c r="G235" s="151">
        <f>CENA!G226</f>
        <v>0</v>
      </c>
      <c r="H235" s="118">
        <f>J235+M235+[1]Sheet1!A235+[1]Sheet1!D235+[1]Sheet1!G235+[1]Sheet1!V235+[1]Sheet1!Y235+[1]Sheet1!AB235+[1]Sheet1!AE235+[1]Sheet1!AH235+[1]Sheet1!AK235+[1]Sheet1!AN235+[1]Sheet1!AQ235+[1]Sheet1!AT235+[1]Sheet1!AW235+[1]Sheet1!AZ235+[1]Sheet1!BC235+[1]Sheet1!BF235+[1]Sheet1!BI235+[1]Sheet1!BL235+[1]Sheet1!BO235+[1]Sheet1!BR235+[1]Sheet1!BU235+[1]Sheet1!BX235+[1]Sheet1!CA235+[1]Sheet1!CD235+[1]Sheet1!CG235+[1]Sheet1!CJ235+[1]Sheet1!CM235+[1]Sheet1!CP235+[1]Sheet1!CS235+[1]Sheet1!CV235+[1]Sheet1!CY235+[1]Sheet1!DB235+[1]Sheet1!DE235+[1]Sheet1!J235+[1]Sheet1!M235+[1]Sheet1!P235+[1]Sheet1!S235+[1]Sheet1!DH235</f>
        <v>20</v>
      </c>
      <c r="I235" s="118">
        <f>G235*H235</f>
        <v>0</v>
      </c>
      <c r="J235" s="60">
        <v>10</v>
      </c>
      <c r="K235" s="119">
        <f>$G235*J235</f>
        <v>0</v>
      </c>
      <c r="L235" s="121"/>
      <c r="M235" s="60">
        <v>10</v>
      </c>
      <c r="N235" s="119">
        <f>$G235*M235</f>
        <v>0</v>
      </c>
      <c r="O235" s="121"/>
    </row>
    <row r="236" spans="1:15" x14ac:dyDescent="0.25">
      <c r="A236" s="64" t="s">
        <v>351</v>
      </c>
      <c r="B236" s="70"/>
      <c r="C236" s="81" t="s">
        <v>50</v>
      </c>
      <c r="D236" s="32" t="s">
        <v>69</v>
      </c>
      <c r="E236" s="32" t="s">
        <v>69</v>
      </c>
      <c r="F236" s="10" t="s">
        <v>475</v>
      </c>
      <c r="G236" s="151">
        <f>CENA!G227</f>
        <v>0</v>
      </c>
      <c r="H236" s="118">
        <f>J236+M236+[1]Sheet1!A236+[1]Sheet1!D236+[1]Sheet1!G236+[1]Sheet1!V236+[1]Sheet1!Y236+[1]Sheet1!AB236+[1]Sheet1!AE236+[1]Sheet1!AH236+[1]Sheet1!AK236+[1]Sheet1!AN236+[1]Sheet1!AQ236+[1]Sheet1!AT236+[1]Sheet1!AW236+[1]Sheet1!AZ236+[1]Sheet1!BC236+[1]Sheet1!BF236+[1]Sheet1!BI236+[1]Sheet1!BL236+[1]Sheet1!BO236+[1]Sheet1!BR236+[1]Sheet1!BU236+[1]Sheet1!BX236+[1]Sheet1!CA236+[1]Sheet1!CD236+[1]Sheet1!CG236+[1]Sheet1!CJ236+[1]Sheet1!CM236+[1]Sheet1!CP236+[1]Sheet1!CS236+[1]Sheet1!CV236+[1]Sheet1!CY236+[1]Sheet1!DB236+[1]Sheet1!DE236+[1]Sheet1!J236+[1]Sheet1!M236+[1]Sheet1!P236+[1]Sheet1!S236+[1]Sheet1!DH236</f>
        <v>7</v>
      </c>
      <c r="I236" s="118">
        <f>G236*H236</f>
        <v>0</v>
      </c>
      <c r="J236" s="60">
        <v>5</v>
      </c>
      <c r="K236" s="119">
        <f>$G236*J236</f>
        <v>0</v>
      </c>
      <c r="L236" s="121"/>
      <c r="M236" s="60">
        <v>2</v>
      </c>
      <c r="N236" s="119">
        <f>$G236*M236</f>
        <v>0</v>
      </c>
      <c r="O236" s="121"/>
    </row>
    <row r="237" spans="1:15" ht="25.5" x14ac:dyDescent="0.25">
      <c r="A237" s="64" t="s">
        <v>352</v>
      </c>
      <c r="B237" s="69" t="s">
        <v>52</v>
      </c>
      <c r="C237" s="79">
        <v>6</v>
      </c>
      <c r="D237" s="34" t="s">
        <v>453</v>
      </c>
      <c r="E237" s="34" t="s">
        <v>662</v>
      </c>
      <c r="F237" s="10" t="s">
        <v>16</v>
      </c>
      <c r="G237" s="151" t="str">
        <f>CENA!G228</f>
        <v>/</v>
      </c>
      <c r="H237" s="118" t="s">
        <v>16</v>
      </c>
      <c r="I237" s="118" t="s">
        <v>16</v>
      </c>
      <c r="J237" s="60" t="s">
        <v>16</v>
      </c>
      <c r="K237" s="119" t="s">
        <v>16</v>
      </c>
      <c r="L237" s="121"/>
      <c r="M237" s="60" t="s">
        <v>16</v>
      </c>
      <c r="N237" s="119" t="s">
        <v>16</v>
      </c>
      <c r="O237" s="121"/>
    </row>
    <row r="238" spans="1:15" x14ac:dyDescent="0.25">
      <c r="A238" s="64" t="s">
        <v>833</v>
      </c>
      <c r="B238" s="70"/>
      <c r="C238" s="81" t="s">
        <v>22</v>
      </c>
      <c r="D238" s="32" t="s">
        <v>70</v>
      </c>
      <c r="E238" s="32" t="s">
        <v>663</v>
      </c>
      <c r="F238" s="83" t="s">
        <v>475</v>
      </c>
      <c r="G238" s="151">
        <f>CENA!G229</f>
        <v>0</v>
      </c>
      <c r="H238" s="118">
        <f>J238+M238+[1]Sheet1!A238+[1]Sheet1!D238+[1]Sheet1!G238+[1]Sheet1!V238+[1]Sheet1!Y238+[1]Sheet1!AB238+[1]Sheet1!AE238+[1]Sheet1!AH238+[1]Sheet1!AK238+[1]Sheet1!AN238+[1]Sheet1!AQ238+[1]Sheet1!AT238+[1]Sheet1!AW238+[1]Sheet1!AZ238+[1]Sheet1!BC238+[1]Sheet1!BF238+[1]Sheet1!BI238+[1]Sheet1!BL238+[1]Sheet1!BO238+[1]Sheet1!BR238+[1]Sheet1!BU238+[1]Sheet1!BX238+[1]Sheet1!CA238+[1]Sheet1!CD238+[1]Sheet1!CG238+[1]Sheet1!CJ238+[1]Sheet1!CM238+[1]Sheet1!CP238+[1]Sheet1!CS238+[1]Sheet1!CV238+[1]Sheet1!CY238+[1]Sheet1!DB238+[1]Sheet1!DE238+[1]Sheet1!J238+[1]Sheet1!M238+[1]Sheet1!P238+[1]Sheet1!S238+[1]Sheet1!DH238</f>
        <v>16</v>
      </c>
      <c r="I238" s="118">
        <f>G238*H238</f>
        <v>0</v>
      </c>
      <c r="J238" s="60">
        <v>8</v>
      </c>
      <c r="K238" s="119">
        <f>$G238*J238</f>
        <v>0</v>
      </c>
      <c r="L238" s="121"/>
      <c r="M238" s="60">
        <v>8</v>
      </c>
      <c r="N238" s="119">
        <f>$G238*M238</f>
        <v>0</v>
      </c>
      <c r="O238" s="121"/>
    </row>
    <row r="239" spans="1:15" x14ac:dyDescent="0.25">
      <c r="A239" s="64" t="s">
        <v>834</v>
      </c>
      <c r="B239" s="70"/>
      <c r="C239" s="81" t="s">
        <v>49</v>
      </c>
      <c r="D239" s="32" t="s">
        <v>71</v>
      </c>
      <c r="E239" s="32" t="s">
        <v>664</v>
      </c>
      <c r="F239" s="83" t="s">
        <v>475</v>
      </c>
      <c r="G239" s="151">
        <f>CENA!G230</f>
        <v>0</v>
      </c>
      <c r="H239" s="118">
        <f>J239+M239+[1]Sheet1!A239+[1]Sheet1!D239+[1]Sheet1!G239+[1]Sheet1!V239+[1]Sheet1!Y239+[1]Sheet1!AB239+[1]Sheet1!AE239+[1]Sheet1!AH239+[1]Sheet1!AK239+[1]Sheet1!AN239+[1]Sheet1!AQ239+[1]Sheet1!AT239+[1]Sheet1!AW239+[1]Sheet1!AZ239+[1]Sheet1!BC239+[1]Sheet1!BF239+[1]Sheet1!BI239+[1]Sheet1!BL239+[1]Sheet1!BO239+[1]Sheet1!BR239+[1]Sheet1!BU239+[1]Sheet1!BX239+[1]Sheet1!CA239+[1]Sheet1!CD239+[1]Sheet1!CG239+[1]Sheet1!CJ239+[1]Sheet1!CM239+[1]Sheet1!CP239+[1]Sheet1!CS239+[1]Sheet1!CV239+[1]Sheet1!CY239+[1]Sheet1!DB239+[1]Sheet1!DE239+[1]Sheet1!J239+[1]Sheet1!M239+[1]Sheet1!P239+[1]Sheet1!S239+[1]Sheet1!DH239</f>
        <v>10</v>
      </c>
      <c r="I239" s="118">
        <f>G239*H239</f>
        <v>0</v>
      </c>
      <c r="J239" s="60">
        <v>6</v>
      </c>
      <c r="K239" s="119">
        <f>$G239*J239</f>
        <v>0</v>
      </c>
      <c r="L239" s="121"/>
      <c r="M239" s="60">
        <v>4</v>
      </c>
      <c r="N239" s="119">
        <f>$G239*M239</f>
        <v>0</v>
      </c>
      <c r="O239" s="121"/>
    </row>
    <row r="240" spans="1:15" x14ac:dyDescent="0.25">
      <c r="A240" s="64" t="s">
        <v>835</v>
      </c>
      <c r="B240" s="70"/>
      <c r="C240" s="81" t="s">
        <v>50</v>
      </c>
      <c r="D240" s="32" t="s">
        <v>72</v>
      </c>
      <c r="E240" s="32" t="s">
        <v>665</v>
      </c>
      <c r="F240" s="83" t="s">
        <v>475</v>
      </c>
      <c r="G240" s="151">
        <f>CENA!G231</f>
        <v>0</v>
      </c>
      <c r="H240" s="118">
        <f>J240+M240+[1]Sheet1!A240+[1]Sheet1!D240+[1]Sheet1!G240+[1]Sheet1!V240+[1]Sheet1!Y240+[1]Sheet1!AB240+[1]Sheet1!AE240+[1]Sheet1!AH240+[1]Sheet1!AK240+[1]Sheet1!AN240+[1]Sheet1!AQ240+[1]Sheet1!AT240+[1]Sheet1!AW240+[1]Sheet1!AZ240+[1]Sheet1!BC240+[1]Sheet1!BF240+[1]Sheet1!BI240+[1]Sheet1!BL240+[1]Sheet1!BO240+[1]Sheet1!BR240+[1]Sheet1!BU240+[1]Sheet1!BX240+[1]Sheet1!CA240+[1]Sheet1!CD240+[1]Sheet1!CG240+[1]Sheet1!CJ240+[1]Sheet1!CM240+[1]Sheet1!CP240+[1]Sheet1!CS240+[1]Sheet1!CV240+[1]Sheet1!CY240+[1]Sheet1!DB240+[1]Sheet1!DE240+[1]Sheet1!J240+[1]Sheet1!M240+[1]Sheet1!P240+[1]Sheet1!S240+[1]Sheet1!DH240</f>
        <v>1</v>
      </c>
      <c r="I240" s="118">
        <f>G240*H240</f>
        <v>0</v>
      </c>
      <c r="J240" s="60"/>
      <c r="K240" s="119">
        <f>$G240*J240</f>
        <v>0</v>
      </c>
      <c r="L240" s="121"/>
      <c r="M240" s="60">
        <v>1</v>
      </c>
      <c r="N240" s="119">
        <f>$G240*M240</f>
        <v>0</v>
      </c>
      <c r="O240" s="121"/>
    </row>
    <row r="241" spans="1:15" ht="38.25" x14ac:dyDescent="0.25">
      <c r="A241" s="64" t="s">
        <v>353</v>
      </c>
      <c r="B241" s="69" t="s">
        <v>52</v>
      </c>
      <c r="C241" s="79">
        <v>7</v>
      </c>
      <c r="D241" s="33" t="s">
        <v>452</v>
      </c>
      <c r="E241" s="33" t="s">
        <v>666</v>
      </c>
      <c r="F241" s="83" t="s">
        <v>475</v>
      </c>
      <c r="G241" s="151">
        <f>CENA!G232</f>
        <v>0</v>
      </c>
      <c r="H241" s="118">
        <f>J241+M241+[1]Sheet1!A241+[1]Sheet1!D241+[1]Sheet1!G241+[1]Sheet1!V241+[1]Sheet1!Y241+[1]Sheet1!AB241+[1]Sheet1!AE241+[1]Sheet1!AH241+[1]Sheet1!AK241+[1]Sheet1!AN241+[1]Sheet1!AQ241+[1]Sheet1!AT241+[1]Sheet1!AW241+[1]Sheet1!AZ241+[1]Sheet1!BC241+[1]Sheet1!BF241+[1]Sheet1!BI241+[1]Sheet1!BL241+[1]Sheet1!BO241+[1]Sheet1!BR241+[1]Sheet1!BU241+[1]Sheet1!BX241+[1]Sheet1!CA241+[1]Sheet1!CD241+[1]Sheet1!CG241+[1]Sheet1!CJ241+[1]Sheet1!CM241+[1]Sheet1!CP241+[1]Sheet1!CS241+[1]Sheet1!CV241+[1]Sheet1!CY241+[1]Sheet1!DB241+[1]Sheet1!DE241+[1]Sheet1!J241+[1]Sheet1!M241+[1]Sheet1!P241+[1]Sheet1!S241+[1]Sheet1!DH241</f>
        <v>2</v>
      </c>
      <c r="I241" s="118">
        <f>G241*H241</f>
        <v>0</v>
      </c>
      <c r="J241" s="60">
        <v>2</v>
      </c>
      <c r="K241" s="119">
        <f>$G241*J241</f>
        <v>0</v>
      </c>
      <c r="L241" s="121"/>
      <c r="M241" s="60"/>
      <c r="N241" s="119">
        <f>$G241*M241</f>
        <v>0</v>
      </c>
      <c r="O241" s="121"/>
    </row>
    <row r="242" spans="1:15" ht="25.5" x14ac:dyDescent="0.25">
      <c r="A242" s="64" t="s">
        <v>354</v>
      </c>
      <c r="B242" s="69" t="s">
        <v>52</v>
      </c>
      <c r="C242" s="79">
        <v>8</v>
      </c>
      <c r="D242" s="32" t="s">
        <v>409</v>
      </c>
      <c r="E242" s="32" t="s">
        <v>667</v>
      </c>
      <c r="F242" s="10" t="s">
        <v>16</v>
      </c>
      <c r="G242" s="151" t="str">
        <f>CENA!G233</f>
        <v>/</v>
      </c>
      <c r="H242" s="118" t="s">
        <v>16</v>
      </c>
      <c r="I242" s="118" t="s">
        <v>16</v>
      </c>
      <c r="J242" s="60" t="s">
        <v>16</v>
      </c>
      <c r="K242" s="119" t="s">
        <v>16</v>
      </c>
      <c r="L242" s="121"/>
      <c r="M242" s="60" t="s">
        <v>16</v>
      </c>
      <c r="N242" s="119" t="s">
        <v>16</v>
      </c>
      <c r="O242" s="121"/>
    </row>
    <row r="243" spans="1:15" x14ac:dyDescent="0.25">
      <c r="A243" s="64" t="s">
        <v>836</v>
      </c>
      <c r="B243" s="70"/>
      <c r="C243" s="82" t="s">
        <v>22</v>
      </c>
      <c r="D243" s="32" t="s">
        <v>73</v>
      </c>
      <c r="E243" s="32" t="s">
        <v>668</v>
      </c>
      <c r="F243" s="83" t="s">
        <v>475</v>
      </c>
      <c r="G243" s="151">
        <f>CENA!G234</f>
        <v>0</v>
      </c>
      <c r="H243" s="118">
        <f>J243+M243+[1]Sheet1!A243+[1]Sheet1!D243+[1]Sheet1!G243+[1]Sheet1!V243+[1]Sheet1!Y243+[1]Sheet1!AB243+[1]Sheet1!AE243+[1]Sheet1!AH243+[1]Sheet1!AK243+[1]Sheet1!AN243+[1]Sheet1!AQ243+[1]Sheet1!AT243+[1]Sheet1!AW243+[1]Sheet1!AZ243+[1]Sheet1!BC243+[1]Sheet1!BF243+[1]Sheet1!BI243+[1]Sheet1!BL243+[1]Sheet1!BO243+[1]Sheet1!BR243+[1]Sheet1!BU243+[1]Sheet1!BX243+[1]Sheet1!CA243+[1]Sheet1!CD243+[1]Sheet1!CG243+[1]Sheet1!CJ243+[1]Sheet1!CM243+[1]Sheet1!CP243+[1]Sheet1!CS243+[1]Sheet1!CV243+[1]Sheet1!CY243+[1]Sheet1!DB243+[1]Sheet1!DE243+[1]Sheet1!J243+[1]Sheet1!M243+[1]Sheet1!P243+[1]Sheet1!S243+[1]Sheet1!DH243</f>
        <v>14</v>
      </c>
      <c r="I243" s="118">
        <f>G243*H243</f>
        <v>0</v>
      </c>
      <c r="J243" s="60">
        <v>10</v>
      </c>
      <c r="K243" s="119">
        <f>$G243*J243</f>
        <v>0</v>
      </c>
      <c r="L243" s="121"/>
      <c r="M243" s="60">
        <v>4</v>
      </c>
      <c r="N243" s="119">
        <f>$G243*M243</f>
        <v>0</v>
      </c>
      <c r="O243" s="121"/>
    </row>
    <row r="244" spans="1:15" x14ac:dyDescent="0.25">
      <c r="A244" s="64" t="s">
        <v>837</v>
      </c>
      <c r="B244" s="70"/>
      <c r="C244" s="82" t="s">
        <v>49</v>
      </c>
      <c r="D244" s="32" t="s">
        <v>74</v>
      </c>
      <c r="E244" s="32" t="s">
        <v>669</v>
      </c>
      <c r="F244" s="83" t="s">
        <v>475</v>
      </c>
      <c r="G244" s="151">
        <f>CENA!G235</f>
        <v>0</v>
      </c>
      <c r="H244" s="118">
        <f>J244+M244+[1]Sheet1!A244+[1]Sheet1!D244+[1]Sheet1!G244+[1]Sheet1!V244+[1]Sheet1!Y244+[1]Sheet1!AB244+[1]Sheet1!AE244+[1]Sheet1!AH244+[1]Sheet1!AK244+[1]Sheet1!AN244+[1]Sheet1!AQ244+[1]Sheet1!AT244+[1]Sheet1!AW244+[1]Sheet1!AZ244+[1]Sheet1!BC244+[1]Sheet1!BF244+[1]Sheet1!BI244+[1]Sheet1!BL244+[1]Sheet1!BO244+[1]Sheet1!BR244+[1]Sheet1!BU244+[1]Sheet1!BX244+[1]Sheet1!CA244+[1]Sheet1!CD244+[1]Sheet1!CG244+[1]Sheet1!CJ244+[1]Sheet1!CM244+[1]Sheet1!CP244+[1]Sheet1!CS244+[1]Sheet1!CV244+[1]Sheet1!CY244+[1]Sheet1!DB244+[1]Sheet1!DE244+[1]Sheet1!J244+[1]Sheet1!M244+[1]Sheet1!P244+[1]Sheet1!S244+[1]Sheet1!DH244</f>
        <v>8</v>
      </c>
      <c r="I244" s="118">
        <f>G244*H244</f>
        <v>0</v>
      </c>
      <c r="J244" s="60">
        <v>6</v>
      </c>
      <c r="K244" s="119">
        <f>$G244*J244</f>
        <v>0</v>
      </c>
      <c r="L244" s="121"/>
      <c r="M244" s="60">
        <v>2</v>
      </c>
      <c r="N244" s="119">
        <f>$G244*M244</f>
        <v>0</v>
      </c>
      <c r="O244" s="121"/>
    </row>
    <row r="245" spans="1:15" x14ac:dyDescent="0.25">
      <c r="A245" s="64" t="s">
        <v>838</v>
      </c>
      <c r="B245" s="126"/>
      <c r="C245" s="82" t="s">
        <v>50</v>
      </c>
      <c r="D245" s="34" t="s">
        <v>75</v>
      </c>
      <c r="E245" s="34" t="s">
        <v>670</v>
      </c>
      <c r="F245" s="84" t="s">
        <v>475</v>
      </c>
      <c r="G245" s="151">
        <f>CENA!G236</f>
        <v>0</v>
      </c>
      <c r="H245" s="118">
        <f>J245+M245+[1]Sheet1!A245+[1]Sheet1!D245+[1]Sheet1!G245+[1]Sheet1!V245+[1]Sheet1!Y245+[1]Sheet1!AB245+[1]Sheet1!AE245+[1]Sheet1!AH245+[1]Sheet1!AK245+[1]Sheet1!AN245+[1]Sheet1!AQ245+[1]Sheet1!AT245+[1]Sheet1!AW245+[1]Sheet1!AZ245+[1]Sheet1!BC245+[1]Sheet1!BF245+[1]Sheet1!BI245+[1]Sheet1!BL245+[1]Sheet1!BO245+[1]Sheet1!BR245+[1]Sheet1!BU245+[1]Sheet1!BX245+[1]Sheet1!CA245+[1]Sheet1!CD245+[1]Sheet1!CG245+[1]Sheet1!CJ245+[1]Sheet1!CM245+[1]Sheet1!CP245+[1]Sheet1!CS245+[1]Sheet1!CV245+[1]Sheet1!CY245+[1]Sheet1!DB245+[1]Sheet1!DE245+[1]Sheet1!J245+[1]Sheet1!M245+[1]Sheet1!P245+[1]Sheet1!S245+[1]Sheet1!DH245</f>
        <v>2</v>
      </c>
      <c r="I245" s="118">
        <f>G245*H245</f>
        <v>0</v>
      </c>
      <c r="J245" s="60">
        <v>1</v>
      </c>
      <c r="K245" s="119">
        <f>$G245*J245</f>
        <v>0</v>
      </c>
      <c r="L245" s="121"/>
      <c r="M245" s="60">
        <v>1</v>
      </c>
      <c r="N245" s="119">
        <f>$G245*M245</f>
        <v>0</v>
      </c>
      <c r="O245" s="121"/>
    </row>
    <row r="246" spans="1:15" x14ac:dyDescent="0.25">
      <c r="A246" s="64" t="s">
        <v>839</v>
      </c>
      <c r="B246" s="70"/>
      <c r="C246" s="82" t="s">
        <v>23</v>
      </c>
      <c r="D246" s="32" t="s">
        <v>76</v>
      </c>
      <c r="E246" s="32" t="s">
        <v>671</v>
      </c>
      <c r="F246" s="83" t="s">
        <v>475</v>
      </c>
      <c r="G246" s="151">
        <f>CENA!G237</f>
        <v>0</v>
      </c>
      <c r="H246" s="118">
        <f>J246+M246+[1]Sheet1!A246+[1]Sheet1!D246+[1]Sheet1!G246+[1]Sheet1!V246+[1]Sheet1!Y246+[1]Sheet1!AB246+[1]Sheet1!AE246+[1]Sheet1!AH246+[1]Sheet1!AK246+[1]Sheet1!AN246+[1]Sheet1!AQ246+[1]Sheet1!AT246+[1]Sheet1!AW246+[1]Sheet1!AZ246+[1]Sheet1!BC246+[1]Sheet1!BF246+[1]Sheet1!BI246+[1]Sheet1!BL246+[1]Sheet1!BO246+[1]Sheet1!BR246+[1]Sheet1!BU246+[1]Sheet1!BX246+[1]Sheet1!CA246+[1]Sheet1!CD246+[1]Sheet1!CG246+[1]Sheet1!CJ246+[1]Sheet1!CM246+[1]Sheet1!CP246+[1]Sheet1!CS246+[1]Sheet1!CV246+[1]Sheet1!CY246+[1]Sheet1!DB246+[1]Sheet1!DE246+[1]Sheet1!J246+[1]Sheet1!M246+[1]Sheet1!P246+[1]Sheet1!S246+[1]Sheet1!DH246</f>
        <v>1</v>
      </c>
      <c r="I246" s="118">
        <f>G246*H246</f>
        <v>0</v>
      </c>
      <c r="J246" s="60">
        <v>1</v>
      </c>
      <c r="K246" s="119">
        <f>$G246*J246</f>
        <v>0</v>
      </c>
      <c r="L246" s="121"/>
      <c r="M246" s="60"/>
      <c r="N246" s="119">
        <f>$G246*M246</f>
        <v>0</v>
      </c>
      <c r="O246" s="121"/>
    </row>
    <row r="247" spans="1:15" ht="25.5" x14ac:dyDescent="0.25">
      <c r="A247" s="64" t="s">
        <v>355</v>
      </c>
      <c r="B247" s="69" t="s">
        <v>52</v>
      </c>
      <c r="C247" s="79">
        <v>9</v>
      </c>
      <c r="D247" s="32" t="s">
        <v>410</v>
      </c>
      <c r="E247" s="32" t="s">
        <v>672</v>
      </c>
      <c r="F247" s="83" t="s">
        <v>475</v>
      </c>
      <c r="G247" s="151">
        <f>CENA!G238</f>
        <v>0</v>
      </c>
      <c r="H247" s="118">
        <f>J247+M247+[1]Sheet1!A247+[1]Sheet1!D247+[1]Sheet1!G247+[1]Sheet1!V247+[1]Sheet1!Y247+[1]Sheet1!AB247+[1]Sheet1!AE247+[1]Sheet1!AH247+[1]Sheet1!AK247+[1]Sheet1!AN247+[1]Sheet1!AQ247+[1]Sheet1!AT247+[1]Sheet1!AW247+[1]Sheet1!AZ247+[1]Sheet1!BC247+[1]Sheet1!BF247+[1]Sheet1!BI247+[1]Sheet1!BL247+[1]Sheet1!BO247+[1]Sheet1!BR247+[1]Sheet1!BU247+[1]Sheet1!BX247+[1]Sheet1!CA247+[1]Sheet1!CD247+[1]Sheet1!CG247+[1]Sheet1!CJ247+[1]Sheet1!CM247+[1]Sheet1!CP247+[1]Sheet1!CS247+[1]Sheet1!CV247+[1]Sheet1!CY247+[1]Sheet1!DB247+[1]Sheet1!DE247+[1]Sheet1!J247+[1]Sheet1!M247+[1]Sheet1!P247+[1]Sheet1!S247+[1]Sheet1!DH247</f>
        <v>3</v>
      </c>
      <c r="I247" s="118">
        <f>G247*H247</f>
        <v>0</v>
      </c>
      <c r="J247" s="60">
        <v>2</v>
      </c>
      <c r="K247" s="119">
        <f>$G247*J247</f>
        <v>0</v>
      </c>
      <c r="L247" s="121"/>
      <c r="M247" s="60">
        <v>1</v>
      </c>
      <c r="N247" s="119">
        <f>$G247*M247</f>
        <v>0</v>
      </c>
      <c r="O247" s="121"/>
    </row>
    <row r="248" spans="1:15" x14ac:dyDescent="0.25">
      <c r="A248" s="136"/>
      <c r="B248" s="137"/>
      <c r="C248" s="147"/>
      <c r="D248" s="138" t="s">
        <v>77</v>
      </c>
      <c r="E248" s="138" t="s">
        <v>618</v>
      </c>
      <c r="F248" s="139"/>
      <c r="G248" s="153"/>
      <c r="H248" s="60"/>
      <c r="I248" s="60"/>
      <c r="J248" s="60"/>
      <c r="K248" s="60"/>
      <c r="L248" s="60"/>
      <c r="M248" s="60"/>
      <c r="N248" s="60"/>
      <c r="O248" s="60"/>
    </row>
    <row r="249" spans="1:15" ht="25.5" x14ac:dyDescent="0.25">
      <c r="A249" s="64" t="s">
        <v>356</v>
      </c>
      <c r="B249" s="69" t="s">
        <v>52</v>
      </c>
      <c r="C249" s="79">
        <v>10</v>
      </c>
      <c r="D249" s="33" t="s">
        <v>414</v>
      </c>
      <c r="E249" s="33" t="s">
        <v>673</v>
      </c>
      <c r="F249" s="10" t="s">
        <v>16</v>
      </c>
      <c r="G249" s="151" t="str">
        <f>CENA!G240</f>
        <v>/</v>
      </c>
      <c r="H249" s="118" t="s">
        <v>16</v>
      </c>
      <c r="I249" s="118" t="s">
        <v>16</v>
      </c>
      <c r="J249" s="60" t="s">
        <v>16</v>
      </c>
      <c r="K249" s="119" t="s">
        <v>16</v>
      </c>
      <c r="L249" s="121"/>
      <c r="M249" s="60" t="s">
        <v>16</v>
      </c>
      <c r="N249" s="119" t="s">
        <v>16</v>
      </c>
      <c r="O249" s="121"/>
    </row>
    <row r="250" spans="1:15" x14ac:dyDescent="0.25">
      <c r="A250" s="64" t="s">
        <v>357</v>
      </c>
      <c r="B250" s="70"/>
      <c r="C250" s="81" t="s">
        <v>22</v>
      </c>
      <c r="D250" s="32" t="s">
        <v>78</v>
      </c>
      <c r="E250" s="32" t="s">
        <v>674</v>
      </c>
      <c r="F250" s="83"/>
      <c r="G250" s="151">
        <f>CENA!G241</f>
        <v>0</v>
      </c>
      <c r="H250" s="118">
        <f>J250+M250+[1]Sheet1!A250+[1]Sheet1!D250+[1]Sheet1!G250+[1]Sheet1!V250+[1]Sheet1!Y250+[1]Sheet1!AB250+[1]Sheet1!AE250+[1]Sheet1!AH250+[1]Sheet1!AK250+[1]Sheet1!AN250+[1]Sheet1!AQ250+[1]Sheet1!AT250+[1]Sheet1!AW250+[1]Sheet1!AZ250+[1]Sheet1!BC250+[1]Sheet1!BF250+[1]Sheet1!BI250+[1]Sheet1!BL250+[1]Sheet1!BO250+[1]Sheet1!BR250+[1]Sheet1!BU250+[1]Sheet1!BX250+[1]Sheet1!CA250+[1]Sheet1!CD250+[1]Sheet1!CG250+[1]Sheet1!CJ250+[1]Sheet1!CM250+[1]Sheet1!CP250+[1]Sheet1!CS250+[1]Sheet1!CV250+[1]Sheet1!CY250+[1]Sheet1!DB250+[1]Sheet1!DE250+[1]Sheet1!J250+[1]Sheet1!M250+[1]Sheet1!P250+[1]Sheet1!S250+[1]Sheet1!DH250</f>
        <v>3</v>
      </c>
      <c r="I250" s="118">
        <f>G250*H250</f>
        <v>0</v>
      </c>
      <c r="J250" s="60">
        <v>2</v>
      </c>
      <c r="K250" s="119">
        <f>$G250*J250</f>
        <v>0</v>
      </c>
      <c r="L250" s="121"/>
      <c r="M250" s="60">
        <v>1</v>
      </c>
      <c r="N250" s="119">
        <f>$G250*M250</f>
        <v>0</v>
      </c>
      <c r="O250" s="121"/>
    </row>
    <row r="251" spans="1:15" x14ac:dyDescent="0.25">
      <c r="A251" s="64" t="s">
        <v>358</v>
      </c>
      <c r="B251" s="70"/>
      <c r="C251" s="81" t="s">
        <v>49</v>
      </c>
      <c r="D251" s="32" t="s">
        <v>79</v>
      </c>
      <c r="E251" s="32" t="s">
        <v>675</v>
      </c>
      <c r="F251" s="83"/>
      <c r="G251" s="151">
        <f>CENA!G242</f>
        <v>0</v>
      </c>
      <c r="H251" s="118">
        <f>J251+M251+[1]Sheet1!A251+[1]Sheet1!D251+[1]Sheet1!G251+[1]Sheet1!V251+[1]Sheet1!Y251+[1]Sheet1!AB251+[1]Sheet1!AE251+[1]Sheet1!AH251+[1]Sheet1!AK251+[1]Sheet1!AN251+[1]Sheet1!AQ251+[1]Sheet1!AT251+[1]Sheet1!AW251+[1]Sheet1!AZ251+[1]Sheet1!BC251+[1]Sheet1!BF251+[1]Sheet1!BI251+[1]Sheet1!BL251+[1]Sheet1!BO251+[1]Sheet1!BR251+[1]Sheet1!BU251+[1]Sheet1!BX251+[1]Sheet1!CA251+[1]Sheet1!CD251+[1]Sheet1!CG251+[1]Sheet1!CJ251+[1]Sheet1!CM251+[1]Sheet1!CP251+[1]Sheet1!CS251+[1]Sheet1!CV251+[1]Sheet1!CY251+[1]Sheet1!DB251+[1]Sheet1!DE251+[1]Sheet1!J251+[1]Sheet1!M251+[1]Sheet1!P251+[1]Sheet1!S251+[1]Sheet1!DH251</f>
        <v>12</v>
      </c>
      <c r="I251" s="118">
        <f>G251*H251</f>
        <v>0</v>
      </c>
      <c r="J251" s="60">
        <v>8</v>
      </c>
      <c r="K251" s="119">
        <f>$G251*J251</f>
        <v>0</v>
      </c>
      <c r="L251" s="121"/>
      <c r="M251" s="60">
        <v>4</v>
      </c>
      <c r="N251" s="119">
        <f>$G251*M251</f>
        <v>0</v>
      </c>
      <c r="O251" s="121"/>
    </row>
    <row r="252" spans="1:15" x14ac:dyDescent="0.25">
      <c r="A252" s="136"/>
      <c r="B252" s="137"/>
      <c r="C252" s="147"/>
      <c r="D252" s="138" t="s">
        <v>80</v>
      </c>
      <c r="E252" s="138" t="s">
        <v>619</v>
      </c>
      <c r="F252" s="139"/>
      <c r="G252" s="153"/>
      <c r="H252" s="60"/>
      <c r="I252" s="60"/>
      <c r="J252" s="60"/>
      <c r="K252" s="60"/>
      <c r="L252" s="60"/>
      <c r="M252" s="60"/>
      <c r="N252" s="60"/>
      <c r="O252" s="60"/>
    </row>
    <row r="253" spans="1:15" x14ac:dyDescent="0.25">
      <c r="A253" s="64" t="s">
        <v>359</v>
      </c>
      <c r="B253" s="69" t="s">
        <v>52</v>
      </c>
      <c r="C253" s="79">
        <v>11</v>
      </c>
      <c r="D253" s="33" t="s">
        <v>81</v>
      </c>
      <c r="E253" s="33" t="s">
        <v>676</v>
      </c>
      <c r="F253" s="83"/>
      <c r="G253" s="151" t="str">
        <f>CENA!G244</f>
        <v>/</v>
      </c>
      <c r="H253" s="118" t="s">
        <v>16</v>
      </c>
      <c r="I253" s="118" t="s">
        <v>16</v>
      </c>
      <c r="J253" s="60" t="s">
        <v>16</v>
      </c>
      <c r="K253" s="119" t="s">
        <v>16</v>
      </c>
      <c r="L253" s="121"/>
      <c r="M253" s="60" t="s">
        <v>16</v>
      </c>
      <c r="N253" s="119" t="s">
        <v>16</v>
      </c>
      <c r="O253" s="121"/>
    </row>
    <row r="254" spans="1:15" x14ac:dyDescent="0.25">
      <c r="A254" s="64" t="s">
        <v>840</v>
      </c>
      <c r="B254" s="70"/>
      <c r="C254" s="81" t="s">
        <v>22</v>
      </c>
      <c r="D254" s="32" t="s">
        <v>82</v>
      </c>
      <c r="E254" s="32" t="s">
        <v>82</v>
      </c>
      <c r="F254" s="83" t="s">
        <v>48</v>
      </c>
      <c r="G254" s="151">
        <f>CENA!G245</f>
        <v>0</v>
      </c>
      <c r="H254" s="118">
        <f>J254+M254+[1]Sheet1!A254+[1]Sheet1!D254+[1]Sheet1!G254+[1]Sheet1!V254+[1]Sheet1!Y254+[1]Sheet1!AB254+[1]Sheet1!AE254+[1]Sheet1!AH254+[1]Sheet1!AK254+[1]Sheet1!AN254+[1]Sheet1!AQ254+[1]Sheet1!AT254+[1]Sheet1!AW254+[1]Sheet1!AZ254+[1]Sheet1!BC254+[1]Sheet1!BF254+[1]Sheet1!BI254+[1]Sheet1!BL254+[1]Sheet1!BO254+[1]Sheet1!BR254+[1]Sheet1!BU254+[1]Sheet1!BX254+[1]Sheet1!CA254+[1]Sheet1!CD254+[1]Sheet1!CG254+[1]Sheet1!CJ254+[1]Sheet1!CM254+[1]Sheet1!CP254+[1]Sheet1!CS254+[1]Sheet1!CV254+[1]Sheet1!CY254+[1]Sheet1!DB254+[1]Sheet1!DE254+[1]Sheet1!J254+[1]Sheet1!M254+[1]Sheet1!P254+[1]Sheet1!S254+[1]Sheet1!DH254</f>
        <v>0</v>
      </c>
      <c r="I254" s="118">
        <f>G254*H254</f>
        <v>0</v>
      </c>
      <c r="J254" s="60"/>
      <c r="K254" s="119">
        <f>$G254*J254</f>
        <v>0</v>
      </c>
      <c r="L254" s="121"/>
      <c r="M254" s="60"/>
      <c r="N254" s="119">
        <f>$G254*M254</f>
        <v>0</v>
      </c>
      <c r="O254" s="121"/>
    </row>
    <row r="255" spans="1:15" x14ac:dyDescent="0.25">
      <c r="A255" s="64" t="s">
        <v>841</v>
      </c>
      <c r="B255" s="70"/>
      <c r="C255" s="81" t="s">
        <v>49</v>
      </c>
      <c r="D255" s="32" t="s">
        <v>83</v>
      </c>
      <c r="E255" s="32" t="s">
        <v>83</v>
      </c>
      <c r="F255" s="83" t="s">
        <v>48</v>
      </c>
      <c r="G255" s="151">
        <f>CENA!G246</f>
        <v>0</v>
      </c>
      <c r="H255" s="118">
        <f>J255+M255+[1]Sheet1!A255+[1]Sheet1!D255+[1]Sheet1!G255+[1]Sheet1!V255+[1]Sheet1!Y255+[1]Sheet1!AB255+[1]Sheet1!AE255+[1]Sheet1!AH255+[1]Sheet1!AK255+[1]Sheet1!AN255+[1]Sheet1!AQ255+[1]Sheet1!AT255+[1]Sheet1!AW255+[1]Sheet1!AZ255+[1]Sheet1!BC255+[1]Sheet1!BF255+[1]Sheet1!BI255+[1]Sheet1!BL255+[1]Sheet1!BO255+[1]Sheet1!BR255+[1]Sheet1!BU255+[1]Sheet1!BX255+[1]Sheet1!CA255+[1]Sheet1!CD255+[1]Sheet1!CG255+[1]Sheet1!CJ255+[1]Sheet1!CM255+[1]Sheet1!CP255+[1]Sheet1!CS255+[1]Sheet1!CV255+[1]Sheet1!CY255+[1]Sheet1!DB255+[1]Sheet1!DE255+[1]Sheet1!J255+[1]Sheet1!M255+[1]Sheet1!P255+[1]Sheet1!S255+[1]Sheet1!DH255</f>
        <v>0</v>
      </c>
      <c r="I255" s="118">
        <f>G255*H255</f>
        <v>0</v>
      </c>
      <c r="J255" s="60"/>
      <c r="K255" s="119">
        <f>$G255*J255</f>
        <v>0</v>
      </c>
      <c r="L255" s="121"/>
      <c r="M255" s="60"/>
      <c r="N255" s="119">
        <f>$G255*M255</f>
        <v>0</v>
      </c>
      <c r="O255" s="121"/>
    </row>
    <row r="256" spans="1:15" ht="25.5" x14ac:dyDescent="0.25">
      <c r="A256" s="64" t="s">
        <v>360</v>
      </c>
      <c r="B256" s="69" t="s">
        <v>52</v>
      </c>
      <c r="C256" s="79">
        <v>12</v>
      </c>
      <c r="D256" s="32" t="s">
        <v>415</v>
      </c>
      <c r="E256" s="32" t="s">
        <v>677</v>
      </c>
      <c r="F256" s="83" t="s">
        <v>475</v>
      </c>
      <c r="G256" s="151">
        <f>CENA!G247</f>
        <v>0</v>
      </c>
      <c r="H256" s="118">
        <f>J256+M256+[1]Sheet1!A256+[1]Sheet1!D256+[1]Sheet1!G256+[1]Sheet1!V256+[1]Sheet1!Y256+[1]Sheet1!AB256+[1]Sheet1!AE256+[1]Sheet1!AH256+[1]Sheet1!AK256+[1]Sheet1!AN256+[1]Sheet1!AQ256+[1]Sheet1!AT256+[1]Sheet1!AW256+[1]Sheet1!AZ256+[1]Sheet1!BC256+[1]Sheet1!BF256+[1]Sheet1!BI256+[1]Sheet1!BL256+[1]Sheet1!BO256+[1]Sheet1!BR256+[1]Sheet1!BU256+[1]Sheet1!BX256+[1]Sheet1!CA256+[1]Sheet1!CD256+[1]Sheet1!CG256+[1]Sheet1!CJ256+[1]Sheet1!CM256+[1]Sheet1!CP256+[1]Sheet1!CS256+[1]Sheet1!CV256+[1]Sheet1!CY256+[1]Sheet1!DB256+[1]Sheet1!DE256+[1]Sheet1!J256+[1]Sheet1!M256+[1]Sheet1!P256+[1]Sheet1!S256+[1]Sheet1!DH256</f>
        <v>0</v>
      </c>
      <c r="I256" s="118">
        <f>G256*H256</f>
        <v>0</v>
      </c>
      <c r="J256" s="60"/>
      <c r="K256" s="119">
        <f>$G256*J256</f>
        <v>0</v>
      </c>
      <c r="L256" s="121"/>
      <c r="M256" s="60"/>
      <c r="N256" s="119">
        <f>$G256*M256</f>
        <v>0</v>
      </c>
      <c r="O256" s="121"/>
    </row>
    <row r="257" spans="1:15" x14ac:dyDescent="0.25">
      <c r="A257" s="64" t="s">
        <v>361</v>
      </c>
      <c r="B257" s="69" t="s">
        <v>52</v>
      </c>
      <c r="C257" s="79">
        <v>13</v>
      </c>
      <c r="D257" s="33" t="s">
        <v>84</v>
      </c>
      <c r="E257" s="33" t="s">
        <v>678</v>
      </c>
      <c r="F257" s="10" t="s">
        <v>16</v>
      </c>
      <c r="G257" s="151" t="str">
        <f>CENA!G248</f>
        <v>/</v>
      </c>
      <c r="H257" s="118" t="s">
        <v>16</v>
      </c>
      <c r="I257" s="118" t="s">
        <v>16</v>
      </c>
      <c r="J257" s="60" t="s">
        <v>16</v>
      </c>
      <c r="K257" s="119" t="s">
        <v>16</v>
      </c>
      <c r="L257" s="121"/>
      <c r="M257" s="60" t="s">
        <v>16</v>
      </c>
      <c r="N257" s="119" t="s">
        <v>16</v>
      </c>
      <c r="O257" s="121"/>
    </row>
    <row r="258" spans="1:15" x14ac:dyDescent="0.25">
      <c r="A258" s="64" t="s">
        <v>842</v>
      </c>
      <c r="B258" s="70"/>
      <c r="C258" s="81" t="s">
        <v>22</v>
      </c>
      <c r="D258" s="32" t="s">
        <v>85</v>
      </c>
      <c r="E258" s="32" t="s">
        <v>85</v>
      </c>
      <c r="F258" s="83" t="s">
        <v>48</v>
      </c>
      <c r="G258" s="151">
        <f>CENA!G249</f>
        <v>0</v>
      </c>
      <c r="H258" s="118">
        <f>J258+M258+[1]Sheet1!A258+[1]Sheet1!D258+[1]Sheet1!G258+[1]Sheet1!V258+[1]Sheet1!Y258+[1]Sheet1!AB258+[1]Sheet1!AE258+[1]Sheet1!AH258+[1]Sheet1!AK258+[1]Sheet1!AN258+[1]Sheet1!AQ258+[1]Sheet1!AT258+[1]Sheet1!AW258+[1]Sheet1!AZ258+[1]Sheet1!BC258+[1]Sheet1!BF258+[1]Sheet1!BI258+[1]Sheet1!BL258+[1]Sheet1!BO258+[1]Sheet1!BR258+[1]Sheet1!BU258+[1]Sheet1!BX258+[1]Sheet1!CA258+[1]Sheet1!CD258+[1]Sheet1!CG258+[1]Sheet1!CJ258+[1]Sheet1!CM258+[1]Sheet1!CP258+[1]Sheet1!CS258+[1]Sheet1!CV258+[1]Sheet1!CY258+[1]Sheet1!DB258+[1]Sheet1!DE258+[1]Sheet1!J258+[1]Sheet1!M258+[1]Sheet1!P258+[1]Sheet1!S258+[1]Sheet1!DH258</f>
        <v>0</v>
      </c>
      <c r="I258" s="118">
        <f>G258*H258</f>
        <v>0</v>
      </c>
      <c r="J258" s="60"/>
      <c r="K258" s="119">
        <f>$G258*J258</f>
        <v>0</v>
      </c>
      <c r="L258" s="121"/>
      <c r="M258" s="60"/>
      <c r="N258" s="119">
        <f>$G258*M258</f>
        <v>0</v>
      </c>
      <c r="O258" s="121"/>
    </row>
    <row r="259" spans="1:15" x14ac:dyDescent="0.25">
      <c r="A259" s="64" t="s">
        <v>843</v>
      </c>
      <c r="B259" s="70"/>
      <c r="C259" s="81" t="s">
        <v>49</v>
      </c>
      <c r="D259" s="32" t="s">
        <v>86</v>
      </c>
      <c r="E259" s="32" t="s">
        <v>86</v>
      </c>
      <c r="F259" s="83" t="s">
        <v>48</v>
      </c>
      <c r="G259" s="151">
        <f>CENA!G250</f>
        <v>0</v>
      </c>
      <c r="H259" s="118">
        <f>J259+M259+[1]Sheet1!A259+[1]Sheet1!D259+[1]Sheet1!G259+[1]Sheet1!V259+[1]Sheet1!Y259+[1]Sheet1!AB259+[1]Sheet1!AE259+[1]Sheet1!AH259+[1]Sheet1!AK259+[1]Sheet1!AN259+[1]Sheet1!AQ259+[1]Sheet1!AT259+[1]Sheet1!AW259+[1]Sheet1!AZ259+[1]Sheet1!BC259+[1]Sheet1!BF259+[1]Sheet1!BI259+[1]Sheet1!BL259+[1]Sheet1!BO259+[1]Sheet1!BR259+[1]Sheet1!BU259+[1]Sheet1!BX259+[1]Sheet1!CA259+[1]Sheet1!CD259+[1]Sheet1!CG259+[1]Sheet1!CJ259+[1]Sheet1!CM259+[1]Sheet1!CP259+[1]Sheet1!CS259+[1]Sheet1!CV259+[1]Sheet1!CY259+[1]Sheet1!DB259+[1]Sheet1!DE259+[1]Sheet1!J259+[1]Sheet1!M259+[1]Sheet1!P259+[1]Sheet1!S259+[1]Sheet1!DH259</f>
        <v>0</v>
      </c>
      <c r="I259" s="118">
        <f>G259*H259</f>
        <v>0</v>
      </c>
      <c r="J259" s="60"/>
      <c r="K259" s="119">
        <f>$G259*J259</f>
        <v>0</v>
      </c>
      <c r="L259" s="121"/>
      <c r="M259" s="60"/>
      <c r="N259" s="119">
        <f>$G259*M259</f>
        <v>0</v>
      </c>
      <c r="O259" s="121"/>
    </row>
    <row r="260" spans="1:15" x14ac:dyDescent="0.25">
      <c r="A260" s="64" t="s">
        <v>844</v>
      </c>
      <c r="B260" s="70"/>
      <c r="C260" s="81" t="s">
        <v>50</v>
      </c>
      <c r="D260" s="32" t="s">
        <v>87</v>
      </c>
      <c r="E260" s="32" t="s">
        <v>87</v>
      </c>
      <c r="F260" s="83" t="s">
        <v>48</v>
      </c>
      <c r="G260" s="151">
        <f>CENA!G251</f>
        <v>0</v>
      </c>
      <c r="H260" s="118">
        <f>J260+M260+[1]Sheet1!A260+[1]Sheet1!D260+[1]Sheet1!G260+[1]Sheet1!V260+[1]Sheet1!Y260+[1]Sheet1!AB260+[1]Sheet1!AE260+[1]Sheet1!AH260+[1]Sheet1!AK260+[1]Sheet1!AN260+[1]Sheet1!AQ260+[1]Sheet1!AT260+[1]Sheet1!AW260+[1]Sheet1!AZ260+[1]Sheet1!BC260+[1]Sheet1!BF260+[1]Sheet1!BI260+[1]Sheet1!BL260+[1]Sheet1!BO260+[1]Sheet1!BR260+[1]Sheet1!BU260+[1]Sheet1!BX260+[1]Sheet1!CA260+[1]Sheet1!CD260+[1]Sheet1!CG260+[1]Sheet1!CJ260+[1]Sheet1!CM260+[1]Sheet1!CP260+[1]Sheet1!CS260+[1]Sheet1!CV260+[1]Sheet1!CY260+[1]Sheet1!DB260+[1]Sheet1!DE260+[1]Sheet1!J260+[1]Sheet1!M260+[1]Sheet1!P260+[1]Sheet1!S260+[1]Sheet1!DH260</f>
        <v>0</v>
      </c>
      <c r="I260" s="118">
        <f>G260*H260</f>
        <v>0</v>
      </c>
      <c r="J260" s="60"/>
      <c r="K260" s="119">
        <f>$G260*J260</f>
        <v>0</v>
      </c>
      <c r="L260" s="121"/>
      <c r="M260" s="60"/>
      <c r="N260" s="119">
        <f>$G260*M260</f>
        <v>0</v>
      </c>
      <c r="O260" s="121"/>
    </row>
    <row r="261" spans="1:15" x14ac:dyDescent="0.25">
      <c r="A261" s="136"/>
      <c r="B261" s="137"/>
      <c r="C261" s="147"/>
      <c r="D261" s="138" t="s">
        <v>88</v>
      </c>
      <c r="E261" s="138" t="s">
        <v>679</v>
      </c>
      <c r="F261" s="139"/>
      <c r="G261" s="153"/>
      <c r="H261" s="60"/>
      <c r="I261" s="60"/>
      <c r="J261" s="60"/>
      <c r="K261" s="60"/>
      <c r="L261" s="60"/>
      <c r="M261" s="60"/>
      <c r="N261" s="60"/>
      <c r="O261" s="60"/>
    </row>
    <row r="262" spans="1:15" x14ac:dyDescent="0.25">
      <c r="A262" s="64" t="s">
        <v>362</v>
      </c>
      <c r="B262" s="69" t="s">
        <v>52</v>
      </c>
      <c r="C262" s="79">
        <v>14</v>
      </c>
      <c r="D262" s="33" t="s">
        <v>89</v>
      </c>
      <c r="E262" s="33" t="s">
        <v>680</v>
      </c>
      <c r="F262" s="83" t="s">
        <v>48</v>
      </c>
      <c r="G262" s="151">
        <f>CENA!G253</f>
        <v>0</v>
      </c>
      <c r="H262" s="118">
        <f>J262+M262+[1]Sheet1!A262+[1]Sheet1!D262+[1]Sheet1!G262+[1]Sheet1!V262+[1]Sheet1!Y262+[1]Sheet1!AB262+[1]Sheet1!AE262+[1]Sheet1!AH262+[1]Sheet1!AK262+[1]Sheet1!AN262+[1]Sheet1!AQ262+[1]Sheet1!AT262+[1]Sheet1!AW262+[1]Sheet1!AZ262+[1]Sheet1!BC262+[1]Sheet1!BF262+[1]Sheet1!BI262+[1]Sheet1!BL262+[1]Sheet1!BO262+[1]Sheet1!BR262+[1]Sheet1!BU262+[1]Sheet1!BX262+[1]Sheet1!CA262+[1]Sheet1!CD262+[1]Sheet1!CG262+[1]Sheet1!CJ262+[1]Sheet1!CM262+[1]Sheet1!CP262+[1]Sheet1!CS262+[1]Sheet1!CV262+[1]Sheet1!CY262+[1]Sheet1!DB262+[1]Sheet1!DE262+[1]Sheet1!J262+[1]Sheet1!M262+[1]Sheet1!P262+[1]Sheet1!S262+[1]Sheet1!DH262</f>
        <v>0</v>
      </c>
      <c r="I262" s="118">
        <f>G262*H262</f>
        <v>0</v>
      </c>
      <c r="J262" s="60"/>
      <c r="K262" s="119">
        <f>$G262*J262</f>
        <v>0</v>
      </c>
      <c r="L262" s="121"/>
      <c r="M262" s="60"/>
      <c r="N262" s="119">
        <f>$G262*M262</f>
        <v>0</v>
      </c>
      <c r="O262" s="121"/>
    </row>
    <row r="263" spans="1:15" ht="25.5" x14ac:dyDescent="0.25">
      <c r="A263" s="64" t="s">
        <v>363</v>
      </c>
      <c r="B263" s="69" t="s">
        <v>52</v>
      </c>
      <c r="C263" s="79">
        <v>15</v>
      </c>
      <c r="D263" s="32" t="s">
        <v>417</v>
      </c>
      <c r="E263" s="32" t="s">
        <v>681</v>
      </c>
      <c r="F263" s="83" t="s">
        <v>48</v>
      </c>
      <c r="G263" s="151">
        <f>CENA!G254</f>
        <v>0</v>
      </c>
      <c r="H263" s="118">
        <f>J263+M263+[1]Sheet1!A263+[1]Sheet1!D263+[1]Sheet1!G263+[1]Sheet1!V263+[1]Sheet1!Y263+[1]Sheet1!AB263+[1]Sheet1!AE263+[1]Sheet1!AH263+[1]Sheet1!AK263+[1]Sheet1!AN263+[1]Sheet1!AQ263+[1]Sheet1!AT263+[1]Sheet1!AW263+[1]Sheet1!AZ263+[1]Sheet1!BC263+[1]Sheet1!BF263+[1]Sheet1!BI263+[1]Sheet1!BL263+[1]Sheet1!BO263+[1]Sheet1!BR263+[1]Sheet1!BU263+[1]Sheet1!BX263+[1]Sheet1!CA263+[1]Sheet1!CD263+[1]Sheet1!CG263+[1]Sheet1!CJ263+[1]Sheet1!CM263+[1]Sheet1!CP263+[1]Sheet1!CS263+[1]Sheet1!CV263+[1]Sheet1!CY263+[1]Sheet1!DB263+[1]Sheet1!DE263+[1]Sheet1!J263+[1]Sheet1!M263+[1]Sheet1!P263+[1]Sheet1!S263+[1]Sheet1!DH263</f>
        <v>0</v>
      </c>
      <c r="I263" s="118">
        <f>G263*H263</f>
        <v>0</v>
      </c>
      <c r="J263" s="60"/>
      <c r="K263" s="119">
        <f>$G263*J263</f>
        <v>0</v>
      </c>
      <c r="L263" s="121"/>
      <c r="M263" s="60"/>
      <c r="N263" s="119">
        <f>$G263*M263</f>
        <v>0</v>
      </c>
      <c r="O263" s="121"/>
    </row>
    <row r="264" spans="1:15" x14ac:dyDescent="0.25">
      <c r="A264" s="64" t="s">
        <v>364</v>
      </c>
      <c r="B264" s="69" t="s">
        <v>52</v>
      </c>
      <c r="C264" s="79">
        <v>16</v>
      </c>
      <c r="D264" s="33" t="s">
        <v>90</v>
      </c>
      <c r="E264" s="33" t="s">
        <v>682</v>
      </c>
      <c r="F264" s="10" t="s">
        <v>16</v>
      </c>
      <c r="G264" s="151" t="str">
        <f>CENA!G255</f>
        <v>/</v>
      </c>
      <c r="H264" s="118" t="s">
        <v>16</v>
      </c>
      <c r="I264" s="118" t="s">
        <v>16</v>
      </c>
      <c r="J264" s="60" t="s">
        <v>16</v>
      </c>
      <c r="K264" s="119" t="s">
        <v>16</v>
      </c>
      <c r="L264" s="121"/>
      <c r="M264" s="60" t="s">
        <v>16</v>
      </c>
      <c r="N264" s="119" t="s">
        <v>16</v>
      </c>
      <c r="O264" s="121"/>
    </row>
    <row r="265" spans="1:15" x14ac:dyDescent="0.25">
      <c r="A265" s="64" t="s">
        <v>845</v>
      </c>
      <c r="B265" s="70"/>
      <c r="C265" s="81" t="s">
        <v>22</v>
      </c>
      <c r="D265" s="32" t="s">
        <v>91</v>
      </c>
      <c r="E265" s="32" t="s">
        <v>683</v>
      </c>
      <c r="F265" s="83" t="s">
        <v>48</v>
      </c>
      <c r="G265" s="151">
        <f>CENA!G256</f>
        <v>0</v>
      </c>
      <c r="H265" s="118">
        <f>J265+M265+[1]Sheet1!A265+[1]Sheet1!D265+[1]Sheet1!G265+[1]Sheet1!V265+[1]Sheet1!Y265+[1]Sheet1!AB265+[1]Sheet1!AE265+[1]Sheet1!AH265+[1]Sheet1!AK265+[1]Sheet1!AN265+[1]Sheet1!AQ265+[1]Sheet1!AT265+[1]Sheet1!AW265+[1]Sheet1!AZ265+[1]Sheet1!BC265+[1]Sheet1!BF265+[1]Sheet1!BI265+[1]Sheet1!BL265+[1]Sheet1!BO265+[1]Sheet1!BR265+[1]Sheet1!BU265+[1]Sheet1!BX265+[1]Sheet1!CA265+[1]Sheet1!CD265+[1]Sheet1!CG265+[1]Sheet1!CJ265+[1]Sheet1!CM265+[1]Sheet1!CP265+[1]Sheet1!CS265+[1]Sheet1!CV265+[1]Sheet1!CY265+[1]Sheet1!DB265+[1]Sheet1!DE265+[1]Sheet1!J265+[1]Sheet1!M265+[1]Sheet1!P265+[1]Sheet1!S265+[1]Sheet1!DH265</f>
        <v>2</v>
      </c>
      <c r="I265" s="118">
        <f>G265*H265</f>
        <v>0</v>
      </c>
      <c r="J265" s="60">
        <v>1</v>
      </c>
      <c r="K265" s="119">
        <f>$G265*J265</f>
        <v>0</v>
      </c>
      <c r="L265" s="121"/>
      <c r="M265" s="60">
        <v>1</v>
      </c>
      <c r="N265" s="119">
        <f>$G265*M265</f>
        <v>0</v>
      </c>
      <c r="O265" s="121"/>
    </row>
    <row r="266" spans="1:15" ht="25.5" x14ac:dyDescent="0.25">
      <c r="A266" s="64" t="s">
        <v>846</v>
      </c>
      <c r="B266" s="70"/>
      <c r="C266" s="81" t="s">
        <v>49</v>
      </c>
      <c r="D266" s="32" t="s">
        <v>92</v>
      </c>
      <c r="E266" s="32" t="s">
        <v>684</v>
      </c>
      <c r="F266" s="83" t="s">
        <v>475</v>
      </c>
      <c r="G266" s="151">
        <f>CENA!G257</f>
        <v>0</v>
      </c>
      <c r="H266" s="118">
        <f>J266+M266+[1]Sheet1!A266+[1]Sheet1!D266+[1]Sheet1!G266+[1]Sheet1!V266+[1]Sheet1!Y266+[1]Sheet1!AB266+[1]Sheet1!AE266+[1]Sheet1!AH266+[1]Sheet1!AK266+[1]Sheet1!AN266+[1]Sheet1!AQ266+[1]Sheet1!AT266+[1]Sheet1!AW266+[1]Sheet1!AZ266+[1]Sheet1!BC266+[1]Sheet1!BF266+[1]Sheet1!BI266+[1]Sheet1!BL266+[1]Sheet1!BO266+[1]Sheet1!BR266+[1]Sheet1!BU266+[1]Sheet1!BX266+[1]Sheet1!CA266+[1]Sheet1!CD266+[1]Sheet1!CG266+[1]Sheet1!CJ266+[1]Sheet1!CM266+[1]Sheet1!CP266+[1]Sheet1!CS266+[1]Sheet1!CV266+[1]Sheet1!CY266+[1]Sheet1!DB266+[1]Sheet1!DE266+[1]Sheet1!J266+[1]Sheet1!M266+[1]Sheet1!P266+[1]Sheet1!S266+[1]Sheet1!DH266</f>
        <v>2</v>
      </c>
      <c r="I266" s="118">
        <f>G266*H266</f>
        <v>0</v>
      </c>
      <c r="J266" s="60">
        <v>1</v>
      </c>
      <c r="K266" s="119">
        <f>$G266*J266</f>
        <v>0</v>
      </c>
      <c r="L266" s="121"/>
      <c r="M266" s="60">
        <v>1</v>
      </c>
      <c r="N266" s="119">
        <f>$G266*M266</f>
        <v>0</v>
      </c>
      <c r="O266" s="121"/>
    </row>
    <row r="267" spans="1:15" s="16" customFormat="1" x14ac:dyDescent="0.25">
      <c r="A267" s="24"/>
      <c r="B267" s="29"/>
      <c r="C267" s="29"/>
      <c r="D267" s="40"/>
      <c r="E267" s="40"/>
      <c r="G267" s="61"/>
      <c r="H267" s="61"/>
      <c r="I267" s="61">
        <f>SUM(I14:I266)</f>
        <v>0</v>
      </c>
      <c r="J267" s="61"/>
      <c r="K267" s="61">
        <f>SUM(K14:K266)</f>
        <v>0</v>
      </c>
      <c r="L267" s="61"/>
      <c r="M267" s="61"/>
      <c r="N267" s="61">
        <f>SUM(N14:N266)</f>
        <v>0</v>
      </c>
      <c r="O267" s="61"/>
    </row>
    <row r="268" spans="1:15" x14ac:dyDescent="0.25">
      <c r="G268" s="59"/>
      <c r="J268" s="59"/>
      <c r="K268" s="59"/>
      <c r="L268" s="59"/>
      <c r="M268" s="59"/>
      <c r="N268" s="59"/>
      <c r="O268" s="59"/>
    </row>
  </sheetData>
  <sheetProtection password="D9B6" sheet="1" objects="1" scenarios="1" selectLockedCells="1"/>
  <phoneticPr fontId="1" type="noConversion"/>
  <pageMargins left="0.70866141732283472" right="0.70866141732283472" top="0.74803149606299213" bottom="0.74803149606299213" header="0.11811023622047245" footer="0.11811023622047245"/>
  <pageSetup paperSize="9" scale="75" fitToHeight="0" orientation="portrait" blackAndWhite="1" r:id="rId1"/>
  <headerFooter>
    <oddHeader>&amp;L&amp;"Roboto,Regular"&amp;8RHP - REGIONALNI PROGRAM TRAJNOG STAMBENOG ZBRINJAVNJA IZBEGLICA 
SPECIFIKACIJA GRAĐEVINSKOG MATERIJALA
REGIONAL HOUSING PROGRAMME SPECIFICATION OF BUILDING MATERIALS</oddHeader>
    <oddFooter>&amp;R&amp;10&amp;P</oddFooter>
  </headerFooter>
  <rowBreaks count="3" manualBreakCount="3">
    <brk id="58" max="56" man="1"/>
    <brk id="199" max="56" man="1"/>
    <brk id="231" max="56" man="1"/>
  </rowBreaks>
  <ignoredErrors>
    <ignoredError sqref="A73:A79 A12:A13 A83:A90 A165:A230 A159:A163 A92:A150 A17:A20 A22:A23 A25:A31 A37:A42 A47:A64" numberStoredAsText="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I257"/>
  <sheetViews>
    <sheetView view="pageBreakPreview" zoomScaleNormal="100" zoomScaleSheetLayoutView="100" workbookViewId="0">
      <selection activeCell="G241" sqref="G241"/>
    </sheetView>
  </sheetViews>
  <sheetFormatPr defaultRowHeight="15" x14ac:dyDescent="0.25"/>
  <cols>
    <col min="1" max="1" width="6.140625" bestFit="1" customWidth="1"/>
    <col min="2" max="2" width="2.140625" bestFit="1" customWidth="1"/>
    <col min="3" max="3" width="4.5703125" bestFit="1" customWidth="1"/>
    <col min="4" max="4" width="42.140625" customWidth="1"/>
    <col min="5" max="5" width="42.140625" hidden="1" customWidth="1"/>
    <col min="6" max="6" width="8.140625" bestFit="1" customWidth="1"/>
    <col min="7" max="7" width="38.42578125" customWidth="1"/>
    <col min="8" max="8" width="36.42578125" customWidth="1"/>
    <col min="9" max="9" width="37.7109375" customWidth="1"/>
  </cols>
  <sheetData>
    <row r="1" spans="1:9" x14ac:dyDescent="0.25">
      <c r="A1" s="134"/>
      <c r="B1" s="134"/>
      <c r="C1" s="134"/>
      <c r="D1" s="134"/>
      <c r="E1" s="134"/>
      <c r="F1" s="134"/>
      <c r="G1" s="134"/>
      <c r="H1" s="134"/>
      <c r="I1" s="134"/>
    </row>
    <row r="2" spans="1:9" ht="38.25" x14ac:dyDescent="0.25">
      <c r="A2" s="26" t="s">
        <v>599</v>
      </c>
      <c r="B2" s="26"/>
      <c r="C2" s="26"/>
      <c r="D2" s="31" t="s">
        <v>3</v>
      </c>
      <c r="E2" s="31" t="s">
        <v>598</v>
      </c>
      <c r="F2" s="7" t="s">
        <v>600</v>
      </c>
      <c r="G2" s="8" t="s">
        <v>847</v>
      </c>
      <c r="H2" s="8" t="s">
        <v>849</v>
      </c>
      <c r="I2" s="8" t="s">
        <v>848</v>
      </c>
    </row>
    <row r="3" spans="1:9" x14ac:dyDescent="0.25">
      <c r="A3" s="23"/>
      <c r="B3" s="27"/>
      <c r="C3" s="27"/>
      <c r="D3" s="20"/>
      <c r="E3" s="20"/>
      <c r="F3" s="19"/>
      <c r="G3" s="130"/>
      <c r="H3" s="130"/>
      <c r="I3" s="130"/>
    </row>
    <row r="4" spans="1:9" x14ac:dyDescent="0.25">
      <c r="A4" s="136">
        <v>1</v>
      </c>
      <c r="B4" s="137" t="s">
        <v>22</v>
      </c>
      <c r="C4" s="137"/>
      <c r="D4" s="138" t="s">
        <v>25</v>
      </c>
      <c r="E4" s="138" t="s">
        <v>589</v>
      </c>
      <c r="F4" s="139"/>
      <c r="G4" s="60"/>
      <c r="H4" s="60"/>
      <c r="I4" s="60"/>
    </row>
    <row r="5" spans="1:9" x14ac:dyDescent="0.25">
      <c r="A5" s="64" t="s">
        <v>463</v>
      </c>
      <c r="B5" s="69" t="s">
        <v>42</v>
      </c>
      <c r="C5" s="65">
        <v>1</v>
      </c>
      <c r="D5" s="33" t="s">
        <v>691</v>
      </c>
      <c r="E5" s="33" t="s">
        <v>476</v>
      </c>
      <c r="F5" s="10" t="s">
        <v>4</v>
      </c>
      <c r="G5" s="149"/>
      <c r="H5" s="149"/>
      <c r="I5" s="149"/>
    </row>
    <row r="6" spans="1:9" x14ac:dyDescent="0.25">
      <c r="A6" s="64" t="s">
        <v>461</v>
      </c>
      <c r="B6" s="69" t="s">
        <v>42</v>
      </c>
      <c r="C6" s="65">
        <v>2</v>
      </c>
      <c r="D6" s="33" t="s">
        <v>692</v>
      </c>
      <c r="E6" s="33" t="s">
        <v>477</v>
      </c>
      <c r="F6" s="10" t="s">
        <v>4</v>
      </c>
      <c r="G6" s="149"/>
      <c r="H6" s="149"/>
      <c r="I6" s="149"/>
    </row>
    <row r="7" spans="1:9" x14ac:dyDescent="0.25">
      <c r="A7" s="64" t="s">
        <v>462</v>
      </c>
      <c r="B7" s="69" t="s">
        <v>42</v>
      </c>
      <c r="C7" s="65">
        <v>3</v>
      </c>
      <c r="D7" s="33" t="s">
        <v>15</v>
      </c>
      <c r="E7" s="33" t="s">
        <v>478</v>
      </c>
      <c r="F7" s="10" t="s">
        <v>16</v>
      </c>
      <c r="G7" s="13" t="str">
        <f>KORISNICI!G16</f>
        <v>/</v>
      </c>
      <c r="H7" s="13" t="str">
        <f>KORISNICI!H16</f>
        <v>/</v>
      </c>
      <c r="I7" s="13" t="str">
        <f>KORISNICI!I16</f>
        <v>/</v>
      </c>
    </row>
    <row r="8" spans="1:9" x14ac:dyDescent="0.25">
      <c r="A8" s="64" t="s">
        <v>164</v>
      </c>
      <c r="B8" s="70"/>
      <c r="C8" s="66" t="s">
        <v>22</v>
      </c>
      <c r="D8" s="32" t="s">
        <v>36</v>
      </c>
      <c r="E8" s="32" t="s">
        <v>479</v>
      </c>
      <c r="F8" s="10" t="s">
        <v>4</v>
      </c>
      <c r="G8" s="149"/>
      <c r="H8" s="149"/>
      <c r="I8" s="149"/>
    </row>
    <row r="9" spans="1:9" x14ac:dyDescent="0.25">
      <c r="A9" s="64" t="s">
        <v>165</v>
      </c>
      <c r="B9" s="70"/>
      <c r="C9" s="66" t="s">
        <v>49</v>
      </c>
      <c r="D9" s="32" t="s">
        <v>37</v>
      </c>
      <c r="E9" s="32" t="s">
        <v>480</v>
      </c>
      <c r="F9" s="10" t="s">
        <v>4</v>
      </c>
      <c r="G9" s="149"/>
      <c r="H9" s="149"/>
      <c r="I9" s="149"/>
    </row>
    <row r="10" spans="1:9" x14ac:dyDescent="0.25">
      <c r="A10" s="64" t="s">
        <v>166</v>
      </c>
      <c r="B10" s="70"/>
      <c r="C10" s="66" t="s">
        <v>50</v>
      </c>
      <c r="D10" s="32" t="s">
        <v>38</v>
      </c>
      <c r="E10" s="32" t="s">
        <v>481</v>
      </c>
      <c r="F10" s="10" t="s">
        <v>4</v>
      </c>
      <c r="G10" s="149"/>
      <c r="H10" s="149"/>
      <c r="I10" s="149"/>
    </row>
    <row r="11" spans="1:9" x14ac:dyDescent="0.25">
      <c r="A11" s="64" t="s">
        <v>167</v>
      </c>
      <c r="B11" s="70"/>
      <c r="C11" s="66" t="s">
        <v>23</v>
      </c>
      <c r="D11" s="32" t="s">
        <v>94</v>
      </c>
      <c r="E11" s="32" t="s">
        <v>482</v>
      </c>
      <c r="F11" s="10" t="s">
        <v>4</v>
      </c>
      <c r="G11" s="149"/>
      <c r="H11" s="149"/>
      <c r="I11" s="149"/>
    </row>
    <row r="12" spans="1:9" x14ac:dyDescent="0.25">
      <c r="A12" s="64" t="s">
        <v>464</v>
      </c>
      <c r="B12" s="69" t="s">
        <v>42</v>
      </c>
      <c r="C12" s="65">
        <v>4</v>
      </c>
      <c r="D12" s="33" t="s">
        <v>9</v>
      </c>
      <c r="E12" s="33" t="s">
        <v>483</v>
      </c>
      <c r="F12" s="11" t="s">
        <v>16</v>
      </c>
      <c r="G12" s="13" t="str">
        <f>KORISNICI!G21</f>
        <v>/</v>
      </c>
      <c r="H12" s="13" t="str">
        <f>KORISNICI!H21</f>
        <v>/</v>
      </c>
      <c r="I12" s="13" t="str">
        <f>KORISNICI!I21</f>
        <v>/</v>
      </c>
    </row>
    <row r="13" spans="1:9" x14ac:dyDescent="0.25">
      <c r="A13" s="64" t="s">
        <v>168</v>
      </c>
      <c r="B13" s="70"/>
      <c r="C13" s="66" t="s">
        <v>49</v>
      </c>
      <c r="D13" s="32" t="s">
        <v>124</v>
      </c>
      <c r="E13" s="32" t="s">
        <v>484</v>
      </c>
      <c r="F13" s="10" t="s">
        <v>4</v>
      </c>
      <c r="G13" s="149"/>
      <c r="H13" s="149"/>
      <c r="I13" s="149"/>
    </row>
    <row r="14" spans="1:9" x14ac:dyDescent="0.25">
      <c r="A14" s="64" t="s">
        <v>169</v>
      </c>
      <c r="B14" s="70"/>
      <c r="C14" s="66" t="s">
        <v>50</v>
      </c>
      <c r="D14" s="32" t="s">
        <v>35</v>
      </c>
      <c r="E14" s="32" t="s">
        <v>485</v>
      </c>
      <c r="F14" s="10" t="s">
        <v>4</v>
      </c>
      <c r="G14" s="149"/>
      <c r="H14" s="149"/>
      <c r="I14" s="149"/>
    </row>
    <row r="15" spans="1:9" ht="25.5" x14ac:dyDescent="0.25">
      <c r="A15" s="64" t="s">
        <v>465</v>
      </c>
      <c r="B15" s="69" t="s">
        <v>42</v>
      </c>
      <c r="C15" s="65">
        <v>5</v>
      </c>
      <c r="D15" s="33" t="s">
        <v>693</v>
      </c>
      <c r="E15" s="33" t="s">
        <v>486</v>
      </c>
      <c r="F15" s="11" t="s">
        <v>16</v>
      </c>
      <c r="G15" s="13" t="str">
        <f>KORISNICI!G24</f>
        <v>/</v>
      </c>
      <c r="H15" s="13" t="str">
        <f>KORISNICI!H24</f>
        <v>/</v>
      </c>
      <c r="I15" s="13" t="str">
        <f>KORISNICI!I24</f>
        <v>/</v>
      </c>
    </row>
    <row r="16" spans="1:9" x14ac:dyDescent="0.25">
      <c r="A16" s="64" t="s">
        <v>170</v>
      </c>
      <c r="B16" s="70"/>
      <c r="C16" s="66" t="s">
        <v>22</v>
      </c>
      <c r="D16" s="32" t="s">
        <v>96</v>
      </c>
      <c r="E16" s="32" t="s">
        <v>96</v>
      </c>
      <c r="F16" s="11" t="s">
        <v>4</v>
      </c>
      <c r="G16" s="149"/>
      <c r="H16" s="149"/>
      <c r="I16" s="149"/>
    </row>
    <row r="17" spans="1:9" x14ac:dyDescent="0.25">
      <c r="A17" s="64" t="s">
        <v>171</v>
      </c>
      <c r="B17" s="70"/>
      <c r="C17" s="66" t="s">
        <v>49</v>
      </c>
      <c r="D17" s="32" t="s">
        <v>95</v>
      </c>
      <c r="E17" s="32" t="s">
        <v>95</v>
      </c>
      <c r="F17" s="10" t="s">
        <v>4</v>
      </c>
      <c r="G17" s="149"/>
      <c r="H17" s="149"/>
      <c r="I17" s="149"/>
    </row>
    <row r="18" spans="1:9" x14ac:dyDescent="0.25">
      <c r="A18" s="64" t="s">
        <v>172</v>
      </c>
      <c r="B18" s="70"/>
      <c r="C18" s="66" t="s">
        <v>50</v>
      </c>
      <c r="D18" s="6" t="s">
        <v>97</v>
      </c>
      <c r="E18" s="6" t="s">
        <v>97</v>
      </c>
      <c r="F18" s="10" t="s">
        <v>4</v>
      </c>
      <c r="G18" s="149"/>
      <c r="H18" s="149"/>
      <c r="I18" s="149"/>
    </row>
    <row r="19" spans="1:9" x14ac:dyDescent="0.25">
      <c r="A19" s="64" t="s">
        <v>173</v>
      </c>
      <c r="B19" s="70"/>
      <c r="C19" s="66" t="s">
        <v>23</v>
      </c>
      <c r="D19" s="6" t="s">
        <v>98</v>
      </c>
      <c r="E19" s="6" t="s">
        <v>98</v>
      </c>
      <c r="F19" s="10" t="s">
        <v>4</v>
      </c>
      <c r="G19" s="149"/>
      <c r="H19" s="149"/>
      <c r="I19" s="149"/>
    </row>
    <row r="20" spans="1:9" x14ac:dyDescent="0.25">
      <c r="A20" s="64" t="s">
        <v>174</v>
      </c>
      <c r="B20" s="70"/>
      <c r="C20" s="66" t="s">
        <v>52</v>
      </c>
      <c r="D20" s="6" t="s">
        <v>99</v>
      </c>
      <c r="E20" s="6" t="s">
        <v>99</v>
      </c>
      <c r="F20" s="10" t="s">
        <v>4</v>
      </c>
      <c r="G20" s="149"/>
      <c r="H20" s="149"/>
      <c r="I20" s="149"/>
    </row>
    <row r="21" spans="1:9" x14ac:dyDescent="0.25">
      <c r="A21" s="67"/>
      <c r="B21" s="68"/>
      <c r="C21" s="68"/>
      <c r="D21" s="51"/>
      <c r="E21" s="51"/>
      <c r="F21" s="28"/>
      <c r="G21" s="62"/>
      <c r="H21" s="62"/>
      <c r="I21" s="62"/>
    </row>
    <row r="22" spans="1:9" ht="25.5" x14ac:dyDescent="0.25">
      <c r="A22" s="136">
        <v>2</v>
      </c>
      <c r="B22" s="137" t="s">
        <v>43</v>
      </c>
      <c r="C22" s="137"/>
      <c r="D22" s="138" t="s">
        <v>418</v>
      </c>
      <c r="E22" s="138" t="s">
        <v>590</v>
      </c>
      <c r="F22" s="139"/>
      <c r="G22" s="60"/>
      <c r="H22" s="60"/>
      <c r="I22" s="60"/>
    </row>
    <row r="23" spans="1:9" x14ac:dyDescent="0.25">
      <c r="A23" s="64" t="s">
        <v>466</v>
      </c>
      <c r="B23" s="69" t="s">
        <v>43</v>
      </c>
      <c r="C23" s="69">
        <v>1</v>
      </c>
      <c r="D23" s="36" t="s">
        <v>694</v>
      </c>
      <c r="E23" s="36" t="s">
        <v>695</v>
      </c>
      <c r="F23" s="10" t="s">
        <v>475</v>
      </c>
      <c r="G23" s="149"/>
      <c r="H23" s="149"/>
      <c r="I23" s="149"/>
    </row>
    <row r="24" spans="1:9" ht="25.5" x14ac:dyDescent="0.25">
      <c r="A24" s="64" t="s">
        <v>467</v>
      </c>
      <c r="B24" s="69" t="s">
        <v>43</v>
      </c>
      <c r="C24" s="69">
        <v>2</v>
      </c>
      <c r="D24" s="33" t="s">
        <v>696</v>
      </c>
      <c r="E24" s="33" t="s">
        <v>697</v>
      </c>
      <c r="F24" s="10" t="s">
        <v>475</v>
      </c>
      <c r="G24" s="149"/>
      <c r="H24" s="149"/>
      <c r="I24" s="149"/>
    </row>
    <row r="25" spans="1:9" ht="25.5" x14ac:dyDescent="0.25">
      <c r="A25" s="64" t="s">
        <v>468</v>
      </c>
      <c r="B25" s="69" t="s">
        <v>43</v>
      </c>
      <c r="C25" s="69">
        <v>3</v>
      </c>
      <c r="D25" s="33" t="s">
        <v>698</v>
      </c>
      <c r="E25" s="33" t="s">
        <v>699</v>
      </c>
      <c r="F25" s="10" t="s">
        <v>475</v>
      </c>
      <c r="G25" s="149"/>
      <c r="H25" s="149"/>
      <c r="I25" s="149"/>
    </row>
    <row r="26" spans="1:9" ht="25.5" x14ac:dyDescent="0.25">
      <c r="A26" s="64" t="s">
        <v>469</v>
      </c>
      <c r="B26" s="69" t="s">
        <v>43</v>
      </c>
      <c r="C26" s="69">
        <v>4</v>
      </c>
      <c r="D26" s="33" t="s">
        <v>700</v>
      </c>
      <c r="E26" s="33" t="s">
        <v>701</v>
      </c>
      <c r="F26" s="10" t="s">
        <v>475</v>
      </c>
      <c r="G26" s="149"/>
      <c r="H26" s="149"/>
      <c r="I26" s="149"/>
    </row>
    <row r="27" spans="1:9" ht="76.5" x14ac:dyDescent="0.25">
      <c r="A27" s="64" t="s">
        <v>470</v>
      </c>
      <c r="B27" s="69" t="s">
        <v>43</v>
      </c>
      <c r="C27" s="69">
        <v>5</v>
      </c>
      <c r="D27" s="37" t="s">
        <v>702</v>
      </c>
      <c r="E27" s="37" t="s">
        <v>703</v>
      </c>
      <c r="F27" s="12" t="s">
        <v>16</v>
      </c>
      <c r="G27" s="13" t="str">
        <f>KORISNICI!G36</f>
        <v>/</v>
      </c>
      <c r="H27" s="13" t="str">
        <f>KORISNICI!H36</f>
        <v>/</v>
      </c>
      <c r="I27" s="13" t="str">
        <f>KORISNICI!I36</f>
        <v>/</v>
      </c>
    </row>
    <row r="28" spans="1:9" x14ac:dyDescent="0.25">
      <c r="A28" s="64" t="s">
        <v>175</v>
      </c>
      <c r="B28" s="73"/>
      <c r="C28" s="70" t="s">
        <v>22</v>
      </c>
      <c r="D28" s="6" t="s">
        <v>26</v>
      </c>
      <c r="E28" s="6" t="s">
        <v>26</v>
      </c>
      <c r="F28" s="12" t="s">
        <v>6</v>
      </c>
      <c r="G28" s="149"/>
      <c r="H28" s="149"/>
      <c r="I28" s="149"/>
    </row>
    <row r="29" spans="1:9" x14ac:dyDescent="0.25">
      <c r="A29" s="64" t="s">
        <v>176</v>
      </c>
      <c r="B29" s="73"/>
      <c r="C29" s="70" t="s">
        <v>49</v>
      </c>
      <c r="D29" s="6" t="s">
        <v>27</v>
      </c>
      <c r="E29" s="6" t="s">
        <v>27</v>
      </c>
      <c r="F29" s="12" t="s">
        <v>6</v>
      </c>
      <c r="G29" s="149"/>
      <c r="H29" s="149"/>
      <c r="I29" s="149"/>
    </row>
    <row r="30" spans="1:9" x14ac:dyDescent="0.25">
      <c r="A30" s="64" t="s">
        <v>177</v>
      </c>
      <c r="B30" s="73"/>
      <c r="C30" s="70" t="s">
        <v>50</v>
      </c>
      <c r="D30" s="6" t="s">
        <v>28</v>
      </c>
      <c r="E30" s="6" t="s">
        <v>28</v>
      </c>
      <c r="F30" s="12" t="s">
        <v>6</v>
      </c>
      <c r="G30" s="149"/>
      <c r="H30" s="149"/>
      <c r="I30" s="149"/>
    </row>
    <row r="31" spans="1:9" x14ac:dyDescent="0.25">
      <c r="A31" s="64" t="s">
        <v>178</v>
      </c>
      <c r="B31" s="73"/>
      <c r="C31" s="70" t="s">
        <v>23</v>
      </c>
      <c r="D31" s="6" t="s">
        <v>29</v>
      </c>
      <c r="E31" s="6" t="s">
        <v>29</v>
      </c>
      <c r="F31" s="12" t="s">
        <v>6</v>
      </c>
      <c r="G31" s="149"/>
      <c r="H31" s="149"/>
      <c r="I31" s="149"/>
    </row>
    <row r="32" spans="1:9" x14ac:dyDescent="0.25">
      <c r="A32" s="64" t="s">
        <v>179</v>
      </c>
      <c r="B32" s="73"/>
      <c r="C32" s="70" t="s">
        <v>52</v>
      </c>
      <c r="D32" s="6" t="s">
        <v>30</v>
      </c>
      <c r="E32" s="6" t="s">
        <v>30</v>
      </c>
      <c r="F32" s="12" t="s">
        <v>6</v>
      </c>
      <c r="G32" s="149"/>
      <c r="H32" s="149"/>
      <c r="I32" s="149"/>
    </row>
    <row r="33" spans="1:9" x14ac:dyDescent="0.25">
      <c r="A33" s="64" t="s">
        <v>180</v>
      </c>
      <c r="B33" s="73"/>
      <c r="C33" s="70" t="s">
        <v>24</v>
      </c>
      <c r="D33" s="6" t="s">
        <v>31</v>
      </c>
      <c r="E33" s="6" t="s">
        <v>31</v>
      </c>
      <c r="F33" s="12" t="s">
        <v>6</v>
      </c>
      <c r="G33" s="149"/>
      <c r="H33" s="149"/>
      <c r="I33" s="149"/>
    </row>
    <row r="34" spans="1:9" x14ac:dyDescent="0.25">
      <c r="A34" s="64" t="s">
        <v>471</v>
      </c>
      <c r="B34" s="69" t="s">
        <v>43</v>
      </c>
      <c r="C34" s="69">
        <v>6</v>
      </c>
      <c r="D34" s="36" t="s">
        <v>704</v>
      </c>
      <c r="E34" s="36" t="s">
        <v>705</v>
      </c>
      <c r="F34" s="12" t="s">
        <v>475</v>
      </c>
      <c r="G34" s="149"/>
      <c r="H34" s="149"/>
      <c r="I34" s="149"/>
    </row>
    <row r="35" spans="1:9" ht="25.5" x14ac:dyDescent="0.25">
      <c r="A35" s="64" t="s">
        <v>472</v>
      </c>
      <c r="B35" s="69" t="s">
        <v>43</v>
      </c>
      <c r="C35" s="69">
        <v>7</v>
      </c>
      <c r="D35" s="33" t="s">
        <v>706</v>
      </c>
      <c r="E35" s="33" t="s">
        <v>707</v>
      </c>
      <c r="F35" s="12" t="s">
        <v>4</v>
      </c>
      <c r="G35" s="149"/>
      <c r="H35" s="149"/>
      <c r="I35" s="149"/>
    </row>
    <row r="36" spans="1:9" ht="25.5" x14ac:dyDescent="0.25">
      <c r="A36" s="64" t="s">
        <v>473</v>
      </c>
      <c r="B36" s="69" t="s">
        <v>43</v>
      </c>
      <c r="C36" s="69">
        <v>8</v>
      </c>
      <c r="D36" s="33" t="s">
        <v>708</v>
      </c>
      <c r="E36" s="33" t="s">
        <v>709</v>
      </c>
      <c r="F36" s="12" t="s">
        <v>4</v>
      </c>
      <c r="G36" s="149"/>
      <c r="H36" s="149"/>
      <c r="I36" s="149"/>
    </row>
    <row r="37" spans="1:9" ht="25.5" x14ac:dyDescent="0.25">
      <c r="A37" s="64" t="s">
        <v>474</v>
      </c>
      <c r="B37" s="69" t="s">
        <v>43</v>
      </c>
      <c r="C37" s="69">
        <v>9</v>
      </c>
      <c r="D37" s="15" t="s">
        <v>710</v>
      </c>
      <c r="E37" s="15" t="s">
        <v>711</v>
      </c>
      <c r="F37" s="10" t="s">
        <v>4</v>
      </c>
      <c r="G37" s="149"/>
      <c r="H37" s="149"/>
      <c r="I37" s="149"/>
    </row>
    <row r="38" spans="1:9" ht="25.5" x14ac:dyDescent="0.25">
      <c r="A38" s="64" t="s">
        <v>181</v>
      </c>
      <c r="B38" s="69" t="s">
        <v>43</v>
      </c>
      <c r="C38" s="69">
        <v>10</v>
      </c>
      <c r="D38" s="15" t="s">
        <v>712</v>
      </c>
      <c r="E38" s="15" t="s">
        <v>519</v>
      </c>
      <c r="F38" s="10" t="s">
        <v>4</v>
      </c>
      <c r="G38" s="149"/>
      <c r="H38" s="149"/>
      <c r="I38" s="149"/>
    </row>
    <row r="39" spans="1:9" x14ac:dyDescent="0.25">
      <c r="A39" s="67"/>
      <c r="B39" s="71"/>
      <c r="C39" s="71"/>
      <c r="D39" s="51"/>
      <c r="E39" s="51"/>
      <c r="F39" s="53"/>
      <c r="G39" s="62"/>
      <c r="H39" s="62"/>
      <c r="I39" s="62"/>
    </row>
    <row r="40" spans="1:9" ht="38.25" x14ac:dyDescent="0.25">
      <c r="A40" s="136" t="s">
        <v>182</v>
      </c>
      <c r="B40" s="137" t="s">
        <v>40</v>
      </c>
      <c r="C40" s="137"/>
      <c r="D40" s="138" t="s">
        <v>419</v>
      </c>
      <c r="E40" s="138" t="s">
        <v>509</v>
      </c>
      <c r="F40" s="139"/>
      <c r="G40" s="60"/>
      <c r="H40" s="60"/>
      <c r="I40" s="60"/>
    </row>
    <row r="41" spans="1:9" ht="25.5" x14ac:dyDescent="0.25">
      <c r="A41" s="64" t="s">
        <v>183</v>
      </c>
      <c r="B41" s="69" t="s">
        <v>40</v>
      </c>
      <c r="C41" s="69">
        <v>1</v>
      </c>
      <c r="D41" s="15" t="s">
        <v>713</v>
      </c>
      <c r="E41" s="15" t="s">
        <v>487</v>
      </c>
      <c r="F41" s="10" t="s">
        <v>475</v>
      </c>
      <c r="G41" s="149"/>
      <c r="H41" s="149"/>
      <c r="I41" s="149"/>
    </row>
    <row r="42" spans="1:9" x14ac:dyDescent="0.25">
      <c r="A42" s="64" t="s">
        <v>184</v>
      </c>
      <c r="B42" s="69" t="s">
        <v>40</v>
      </c>
      <c r="C42" s="69">
        <v>3</v>
      </c>
      <c r="D42" s="15" t="s">
        <v>853</v>
      </c>
      <c r="E42" s="15" t="s">
        <v>854</v>
      </c>
      <c r="F42" s="10" t="s">
        <v>475</v>
      </c>
      <c r="G42" s="149"/>
      <c r="H42" s="149"/>
      <c r="I42" s="149"/>
    </row>
    <row r="43" spans="1:9" x14ac:dyDescent="0.25">
      <c r="A43" s="64" t="s">
        <v>185</v>
      </c>
      <c r="B43" s="69" t="s">
        <v>40</v>
      </c>
      <c r="C43" s="69">
        <v>2</v>
      </c>
      <c r="D43" s="36" t="s">
        <v>714</v>
      </c>
      <c r="E43" s="36" t="s">
        <v>488</v>
      </c>
      <c r="F43" s="10" t="s">
        <v>475</v>
      </c>
      <c r="G43" s="149"/>
      <c r="H43" s="149"/>
      <c r="I43" s="149"/>
    </row>
    <row r="44" spans="1:9" ht="38.25" x14ac:dyDescent="0.25">
      <c r="A44" s="64" t="s">
        <v>186</v>
      </c>
      <c r="B44" s="69" t="s">
        <v>40</v>
      </c>
      <c r="C44" s="69">
        <v>4</v>
      </c>
      <c r="D44" s="37" t="s">
        <v>715</v>
      </c>
      <c r="E44" s="37" t="s">
        <v>716</v>
      </c>
      <c r="F44" s="10" t="s">
        <v>7</v>
      </c>
      <c r="G44" s="149"/>
      <c r="H44" s="149"/>
      <c r="I44" s="149"/>
    </row>
    <row r="45" spans="1:9" ht="25.5" x14ac:dyDescent="0.25">
      <c r="A45" s="64" t="s">
        <v>187</v>
      </c>
      <c r="B45" s="69" t="s">
        <v>40</v>
      </c>
      <c r="C45" s="69">
        <v>5</v>
      </c>
      <c r="D45" s="37" t="s">
        <v>717</v>
      </c>
      <c r="E45" s="37" t="s">
        <v>718</v>
      </c>
      <c r="F45" s="10" t="s">
        <v>16</v>
      </c>
      <c r="G45" s="13" t="str">
        <f>KORISNICI!G54</f>
        <v>/</v>
      </c>
      <c r="H45" s="13" t="str">
        <f>KORISNICI!H54</f>
        <v>/</v>
      </c>
      <c r="I45" s="13" t="str">
        <f>KORISNICI!I54</f>
        <v>/</v>
      </c>
    </row>
    <row r="46" spans="1:9" x14ac:dyDescent="0.25">
      <c r="A46" s="64" t="s">
        <v>188</v>
      </c>
      <c r="B46" s="70"/>
      <c r="C46" s="70" t="s">
        <v>22</v>
      </c>
      <c r="D46" s="6" t="s">
        <v>19</v>
      </c>
      <c r="E46" s="6" t="s">
        <v>491</v>
      </c>
      <c r="F46" s="10" t="s">
        <v>7</v>
      </c>
      <c r="G46" s="149"/>
      <c r="H46" s="149"/>
      <c r="I46" s="149"/>
    </row>
    <row r="47" spans="1:9" x14ac:dyDescent="0.25">
      <c r="A47" s="64" t="s">
        <v>189</v>
      </c>
      <c r="B47" s="70"/>
      <c r="C47" s="70" t="s">
        <v>49</v>
      </c>
      <c r="D47" s="6" t="s">
        <v>20</v>
      </c>
      <c r="E47" s="6" t="s">
        <v>492</v>
      </c>
      <c r="F47" s="10" t="s">
        <v>7</v>
      </c>
      <c r="G47" s="149"/>
      <c r="H47" s="149"/>
      <c r="I47" s="149"/>
    </row>
    <row r="48" spans="1:9" x14ac:dyDescent="0.25">
      <c r="A48" s="64" t="s">
        <v>190</v>
      </c>
      <c r="B48" s="70"/>
      <c r="C48" s="70" t="s">
        <v>50</v>
      </c>
      <c r="D48" s="6" t="s">
        <v>21</v>
      </c>
      <c r="E48" s="6" t="s">
        <v>493</v>
      </c>
      <c r="F48" s="10" t="s">
        <v>7</v>
      </c>
      <c r="G48" s="149"/>
      <c r="H48" s="149"/>
      <c r="I48" s="149"/>
    </row>
    <row r="49" spans="1:9" ht="25.5" x14ac:dyDescent="0.25">
      <c r="A49" s="64" t="s">
        <v>191</v>
      </c>
      <c r="B49" s="72" t="s">
        <v>40</v>
      </c>
      <c r="C49" s="72">
        <v>6</v>
      </c>
      <c r="D49" s="15" t="s">
        <v>719</v>
      </c>
      <c r="E49" s="15" t="s">
        <v>720</v>
      </c>
      <c r="F49" s="14" t="s">
        <v>7</v>
      </c>
      <c r="G49" s="149"/>
      <c r="H49" s="149"/>
      <c r="I49" s="149"/>
    </row>
    <row r="50" spans="1:9" ht="25.5" x14ac:dyDescent="0.25">
      <c r="A50" s="64" t="s">
        <v>192</v>
      </c>
      <c r="B50" s="72" t="s">
        <v>40</v>
      </c>
      <c r="C50" s="69">
        <v>7</v>
      </c>
      <c r="D50" s="37" t="s">
        <v>721</v>
      </c>
      <c r="E50" s="37" t="s">
        <v>722</v>
      </c>
      <c r="F50" s="10" t="s">
        <v>16</v>
      </c>
      <c r="G50" s="13" t="str">
        <f>KORISNICI!G59</f>
        <v>/</v>
      </c>
      <c r="H50" s="13" t="str">
        <f>KORISNICI!H59</f>
        <v>/</v>
      </c>
      <c r="I50" s="13" t="str">
        <f>KORISNICI!I59</f>
        <v>/</v>
      </c>
    </row>
    <row r="51" spans="1:9" x14ac:dyDescent="0.25">
      <c r="A51" s="64" t="s">
        <v>193</v>
      </c>
      <c r="B51" s="73"/>
      <c r="C51" s="73" t="s">
        <v>22</v>
      </c>
      <c r="D51" s="38" t="s">
        <v>429</v>
      </c>
      <c r="E51" s="38" t="s">
        <v>496</v>
      </c>
      <c r="F51" s="10" t="s">
        <v>5</v>
      </c>
      <c r="G51" s="149"/>
      <c r="H51" s="149"/>
      <c r="I51" s="149"/>
    </row>
    <row r="52" spans="1:9" x14ac:dyDescent="0.25">
      <c r="A52" s="64" t="s">
        <v>194</v>
      </c>
      <c r="B52" s="73"/>
      <c r="C52" s="73" t="s">
        <v>49</v>
      </c>
      <c r="D52" s="38" t="s">
        <v>426</v>
      </c>
      <c r="E52" s="38" t="s">
        <v>497</v>
      </c>
      <c r="F52" s="10" t="s">
        <v>5</v>
      </c>
      <c r="G52" s="149"/>
      <c r="H52" s="149"/>
      <c r="I52" s="149"/>
    </row>
    <row r="53" spans="1:9" x14ac:dyDescent="0.25">
      <c r="A53" s="64" t="s">
        <v>195</v>
      </c>
      <c r="B53" s="73"/>
      <c r="C53" s="73" t="s">
        <v>50</v>
      </c>
      <c r="D53" s="38" t="s">
        <v>427</v>
      </c>
      <c r="E53" s="38" t="s">
        <v>498</v>
      </c>
      <c r="F53" s="10" t="s">
        <v>5</v>
      </c>
      <c r="G53" s="149"/>
      <c r="H53" s="149"/>
      <c r="I53" s="149"/>
    </row>
    <row r="54" spans="1:9" x14ac:dyDescent="0.25">
      <c r="A54" s="64" t="s">
        <v>196</v>
      </c>
      <c r="B54" s="122"/>
      <c r="C54" s="74" t="s">
        <v>33</v>
      </c>
      <c r="D54" s="34" t="s">
        <v>428</v>
      </c>
      <c r="E54" s="34" t="s">
        <v>499</v>
      </c>
      <c r="F54" s="14" t="s">
        <v>5</v>
      </c>
      <c r="G54" s="149"/>
      <c r="H54" s="149"/>
      <c r="I54" s="149"/>
    </row>
    <row r="55" spans="1:9" ht="25.5" x14ac:dyDescent="0.25">
      <c r="A55" s="64" t="s">
        <v>197</v>
      </c>
      <c r="B55" s="72" t="s">
        <v>40</v>
      </c>
      <c r="C55" s="69">
        <v>8</v>
      </c>
      <c r="D55" s="37" t="s">
        <v>723</v>
      </c>
      <c r="E55" s="37" t="s">
        <v>500</v>
      </c>
      <c r="F55" s="10" t="s">
        <v>16</v>
      </c>
      <c r="G55" s="13" t="str">
        <f>KORISNICI!G64</f>
        <v>/</v>
      </c>
      <c r="H55" s="13" t="str">
        <f>KORISNICI!H64</f>
        <v>/</v>
      </c>
      <c r="I55" s="13" t="str">
        <f>KORISNICI!I64</f>
        <v>/</v>
      </c>
    </row>
    <row r="56" spans="1:9" x14ac:dyDescent="0.25">
      <c r="A56" s="64" t="s">
        <v>198</v>
      </c>
      <c r="B56" s="73"/>
      <c r="C56" s="73" t="s">
        <v>22</v>
      </c>
      <c r="D56" s="38" t="s">
        <v>100</v>
      </c>
      <c r="E56" s="38" t="s">
        <v>496</v>
      </c>
      <c r="F56" s="10" t="s">
        <v>5</v>
      </c>
      <c r="G56" s="149"/>
      <c r="H56" s="149"/>
      <c r="I56" s="149"/>
    </row>
    <row r="57" spans="1:9" x14ac:dyDescent="0.25">
      <c r="A57" s="64" t="s">
        <v>199</v>
      </c>
      <c r="B57" s="73"/>
      <c r="C57" s="73" t="s">
        <v>49</v>
      </c>
      <c r="D57" s="38" t="s">
        <v>426</v>
      </c>
      <c r="E57" s="38" t="s">
        <v>497</v>
      </c>
      <c r="F57" s="10" t="s">
        <v>5</v>
      </c>
      <c r="G57" s="149"/>
      <c r="H57" s="149"/>
      <c r="I57" s="149"/>
    </row>
    <row r="58" spans="1:9" x14ac:dyDescent="0.25">
      <c r="A58" s="64" t="s">
        <v>200</v>
      </c>
      <c r="B58" s="73"/>
      <c r="C58" s="73" t="s">
        <v>50</v>
      </c>
      <c r="D58" s="38" t="s">
        <v>427</v>
      </c>
      <c r="E58" s="38" t="s">
        <v>498</v>
      </c>
      <c r="F58" s="10" t="s">
        <v>5</v>
      </c>
      <c r="G58" s="149"/>
      <c r="H58" s="149"/>
      <c r="I58" s="149"/>
    </row>
    <row r="59" spans="1:9" x14ac:dyDescent="0.25">
      <c r="A59" s="64" t="s">
        <v>201</v>
      </c>
      <c r="B59" s="73"/>
      <c r="C59" s="73" t="s">
        <v>23</v>
      </c>
      <c r="D59" s="38" t="s">
        <v>430</v>
      </c>
      <c r="E59" s="38" t="s">
        <v>501</v>
      </c>
      <c r="F59" s="10" t="s">
        <v>5</v>
      </c>
      <c r="G59" s="149"/>
      <c r="H59" s="149"/>
      <c r="I59" s="149"/>
    </row>
    <row r="60" spans="1:9" x14ac:dyDescent="0.25">
      <c r="A60" s="64" t="s">
        <v>202</v>
      </c>
      <c r="B60" s="73"/>
      <c r="C60" s="73" t="s">
        <v>52</v>
      </c>
      <c r="D60" s="38" t="s">
        <v>431</v>
      </c>
      <c r="E60" s="38" t="s">
        <v>502</v>
      </c>
      <c r="F60" s="10" t="s">
        <v>5</v>
      </c>
      <c r="G60" s="149"/>
      <c r="H60" s="149"/>
      <c r="I60" s="149"/>
    </row>
    <row r="61" spans="1:9" x14ac:dyDescent="0.25">
      <c r="A61" s="64" t="s">
        <v>203</v>
      </c>
      <c r="B61" s="73"/>
      <c r="C61" s="73" t="s">
        <v>24</v>
      </c>
      <c r="D61" s="38" t="s">
        <v>432</v>
      </c>
      <c r="E61" s="38" t="s">
        <v>503</v>
      </c>
      <c r="F61" s="10" t="s">
        <v>5</v>
      </c>
      <c r="G61" s="149"/>
      <c r="H61" s="149"/>
      <c r="I61" s="149"/>
    </row>
    <row r="62" spans="1:9" x14ac:dyDescent="0.25">
      <c r="A62" s="64" t="s">
        <v>204</v>
      </c>
      <c r="B62" s="73"/>
      <c r="C62" s="70" t="s">
        <v>93</v>
      </c>
      <c r="D62" s="32" t="s">
        <v>433</v>
      </c>
      <c r="E62" s="32" t="s">
        <v>504</v>
      </c>
      <c r="F62" s="10" t="s">
        <v>5</v>
      </c>
      <c r="G62" s="149"/>
      <c r="H62" s="149"/>
      <c r="I62" s="149"/>
    </row>
    <row r="63" spans="1:9" x14ac:dyDescent="0.25">
      <c r="A63" s="64" t="s">
        <v>205</v>
      </c>
      <c r="B63" s="122"/>
      <c r="C63" s="74" t="s">
        <v>33</v>
      </c>
      <c r="D63" s="34" t="s">
        <v>428</v>
      </c>
      <c r="E63" s="34" t="s">
        <v>499</v>
      </c>
      <c r="F63" s="14" t="s">
        <v>5</v>
      </c>
      <c r="G63" s="149"/>
      <c r="H63" s="149"/>
      <c r="I63" s="149"/>
    </row>
    <row r="64" spans="1:9" ht="25.5" x14ac:dyDescent="0.25">
      <c r="A64" s="64" t="s">
        <v>206</v>
      </c>
      <c r="B64" s="75" t="s">
        <v>40</v>
      </c>
      <c r="C64" s="75">
        <v>9</v>
      </c>
      <c r="D64" s="33" t="s">
        <v>724</v>
      </c>
      <c r="E64" s="33" t="s">
        <v>725</v>
      </c>
      <c r="F64" s="10" t="s">
        <v>5</v>
      </c>
      <c r="G64" s="149"/>
      <c r="H64" s="149"/>
      <c r="I64" s="149"/>
    </row>
    <row r="65" spans="1:9" ht="38.25" x14ac:dyDescent="0.25">
      <c r="A65" s="64" t="s">
        <v>207</v>
      </c>
      <c r="B65" s="69" t="s">
        <v>40</v>
      </c>
      <c r="C65" s="69">
        <v>10</v>
      </c>
      <c r="D65" s="33" t="s">
        <v>726</v>
      </c>
      <c r="E65" s="33" t="s">
        <v>727</v>
      </c>
      <c r="F65" s="10" t="s">
        <v>5</v>
      </c>
      <c r="G65" s="149"/>
      <c r="H65" s="149"/>
      <c r="I65" s="149"/>
    </row>
    <row r="66" spans="1:9" ht="25.5" x14ac:dyDescent="0.25">
      <c r="A66" s="64" t="s">
        <v>208</v>
      </c>
      <c r="B66" s="69" t="s">
        <v>40</v>
      </c>
      <c r="C66" s="69">
        <v>11</v>
      </c>
      <c r="D66" s="33" t="s">
        <v>728</v>
      </c>
      <c r="E66" s="33" t="s">
        <v>729</v>
      </c>
      <c r="F66" s="10" t="s">
        <v>6</v>
      </c>
      <c r="G66" s="149"/>
      <c r="H66" s="149"/>
      <c r="I66" s="149"/>
    </row>
    <row r="67" spans="1:9" ht="25.5" x14ac:dyDescent="0.25">
      <c r="A67" s="64" t="s">
        <v>209</v>
      </c>
      <c r="B67" s="69" t="s">
        <v>40</v>
      </c>
      <c r="C67" s="69">
        <v>12</v>
      </c>
      <c r="D67" s="37" t="s">
        <v>730</v>
      </c>
      <c r="E67" s="37" t="s">
        <v>508</v>
      </c>
      <c r="F67" s="10" t="s">
        <v>475</v>
      </c>
      <c r="G67" s="149"/>
      <c r="H67" s="149"/>
      <c r="I67" s="149"/>
    </row>
    <row r="68" spans="1:9" ht="25.5" x14ac:dyDescent="0.25">
      <c r="A68" s="64" t="s">
        <v>210</v>
      </c>
      <c r="B68" s="69" t="s">
        <v>40</v>
      </c>
      <c r="C68" s="69">
        <v>13</v>
      </c>
      <c r="D68" s="129" t="s">
        <v>731</v>
      </c>
      <c r="E68" s="129" t="s">
        <v>732</v>
      </c>
      <c r="F68" s="14" t="s">
        <v>475</v>
      </c>
      <c r="G68" s="149"/>
      <c r="H68" s="149"/>
      <c r="I68" s="149"/>
    </row>
    <row r="69" spans="1:9" ht="25.5" x14ac:dyDescent="0.25">
      <c r="A69" s="64" t="s">
        <v>211</v>
      </c>
      <c r="B69" s="69" t="s">
        <v>40</v>
      </c>
      <c r="C69" s="69">
        <v>14</v>
      </c>
      <c r="D69" s="129" t="s">
        <v>733</v>
      </c>
      <c r="E69" s="129" t="s">
        <v>734</v>
      </c>
      <c r="F69" s="14" t="s">
        <v>475</v>
      </c>
      <c r="G69" s="149"/>
      <c r="H69" s="149"/>
      <c r="I69" s="149"/>
    </row>
    <row r="70" spans="1:9" ht="38.25" x14ac:dyDescent="0.25">
      <c r="A70" s="64" t="s">
        <v>212</v>
      </c>
      <c r="B70" s="69" t="s">
        <v>40</v>
      </c>
      <c r="C70" s="69">
        <v>15</v>
      </c>
      <c r="D70" s="37" t="s">
        <v>735</v>
      </c>
      <c r="E70" s="37" t="s">
        <v>736</v>
      </c>
      <c r="F70" s="10" t="s">
        <v>16</v>
      </c>
      <c r="G70" s="13" t="str">
        <f>KORISNICI!G79</f>
        <v>/</v>
      </c>
      <c r="H70" s="13" t="str">
        <f>KORISNICI!H79</f>
        <v>/</v>
      </c>
      <c r="I70" s="13" t="str">
        <f>KORISNICI!I79</f>
        <v>/</v>
      </c>
    </row>
    <row r="71" spans="1:9" x14ac:dyDescent="0.25">
      <c r="A71" s="64" t="s">
        <v>213</v>
      </c>
      <c r="B71" s="73"/>
      <c r="C71" s="70" t="s">
        <v>22</v>
      </c>
      <c r="D71" s="32" t="s">
        <v>39</v>
      </c>
      <c r="E71" s="32" t="s">
        <v>514</v>
      </c>
      <c r="F71" s="10" t="s">
        <v>475</v>
      </c>
      <c r="G71" s="149"/>
      <c r="H71" s="149"/>
      <c r="I71" s="149"/>
    </row>
    <row r="72" spans="1:9" x14ac:dyDescent="0.25">
      <c r="A72" s="64" t="s">
        <v>214</v>
      </c>
      <c r="B72" s="73"/>
      <c r="C72" s="70" t="s">
        <v>49</v>
      </c>
      <c r="D72" s="32" t="s">
        <v>34</v>
      </c>
      <c r="E72" s="32" t="s">
        <v>513</v>
      </c>
      <c r="F72" s="10" t="s">
        <v>475</v>
      </c>
      <c r="G72" s="149"/>
      <c r="H72" s="149"/>
      <c r="I72" s="149"/>
    </row>
    <row r="73" spans="1:9" x14ac:dyDescent="0.25">
      <c r="A73" s="67"/>
      <c r="B73" s="68"/>
      <c r="C73" s="68"/>
      <c r="D73" s="51"/>
      <c r="E73" s="51"/>
      <c r="F73" s="28"/>
      <c r="G73" s="62"/>
      <c r="H73" s="62"/>
      <c r="I73" s="62"/>
    </row>
    <row r="74" spans="1:9" ht="25.5" x14ac:dyDescent="0.25">
      <c r="A74" s="136" t="s">
        <v>215</v>
      </c>
      <c r="B74" s="140" t="s">
        <v>44</v>
      </c>
      <c r="C74" s="140"/>
      <c r="D74" s="141" t="s">
        <v>45</v>
      </c>
      <c r="E74" s="141" t="s">
        <v>591</v>
      </c>
      <c r="F74" s="142"/>
      <c r="G74" s="143"/>
      <c r="H74" s="143"/>
      <c r="I74" s="143"/>
    </row>
    <row r="75" spans="1:9" ht="25.5" x14ac:dyDescent="0.25">
      <c r="A75" s="64" t="s">
        <v>216</v>
      </c>
      <c r="B75" s="72" t="s">
        <v>44</v>
      </c>
      <c r="C75" s="72">
        <v>1</v>
      </c>
      <c r="D75" s="36" t="s">
        <v>737</v>
      </c>
      <c r="E75" s="36" t="s">
        <v>738</v>
      </c>
      <c r="F75" s="14" t="s">
        <v>7</v>
      </c>
      <c r="G75" s="149"/>
      <c r="H75" s="149"/>
      <c r="I75" s="149"/>
    </row>
    <row r="76" spans="1:9" ht="25.5" x14ac:dyDescent="0.25">
      <c r="A76" s="64" t="s">
        <v>217</v>
      </c>
      <c r="B76" s="72" t="s">
        <v>44</v>
      </c>
      <c r="C76" s="72">
        <v>2</v>
      </c>
      <c r="D76" s="36" t="s">
        <v>739</v>
      </c>
      <c r="E76" s="36" t="s">
        <v>740</v>
      </c>
      <c r="F76" s="14" t="s">
        <v>7</v>
      </c>
      <c r="G76" s="149"/>
      <c r="H76" s="149"/>
      <c r="I76" s="149"/>
    </row>
    <row r="77" spans="1:9" ht="25.5" x14ac:dyDescent="0.25">
      <c r="A77" s="64" t="s">
        <v>218</v>
      </c>
      <c r="B77" s="72" t="s">
        <v>44</v>
      </c>
      <c r="C77" s="72">
        <v>3</v>
      </c>
      <c r="D77" s="15" t="s">
        <v>741</v>
      </c>
      <c r="E77" s="15" t="s">
        <v>742</v>
      </c>
      <c r="F77" s="14" t="s">
        <v>4</v>
      </c>
      <c r="G77" s="149"/>
      <c r="H77" s="149"/>
      <c r="I77" s="149"/>
    </row>
    <row r="78" spans="1:9" ht="25.5" x14ac:dyDescent="0.25">
      <c r="A78" s="64" t="s">
        <v>219</v>
      </c>
      <c r="B78" s="72" t="s">
        <v>44</v>
      </c>
      <c r="C78" s="72">
        <v>4</v>
      </c>
      <c r="D78" s="15" t="s">
        <v>743</v>
      </c>
      <c r="E78" s="15" t="s">
        <v>744</v>
      </c>
      <c r="F78" s="14" t="s">
        <v>4</v>
      </c>
      <c r="G78" s="149"/>
      <c r="H78" s="149"/>
      <c r="I78" s="149"/>
    </row>
    <row r="79" spans="1:9" ht="38.25" x14ac:dyDescent="0.25">
      <c r="A79" s="64" t="s">
        <v>220</v>
      </c>
      <c r="B79" s="72" t="s">
        <v>44</v>
      </c>
      <c r="C79" s="72">
        <v>5</v>
      </c>
      <c r="D79" s="15" t="s">
        <v>745</v>
      </c>
      <c r="E79" s="15" t="s">
        <v>746</v>
      </c>
      <c r="F79" s="14" t="s">
        <v>7</v>
      </c>
      <c r="G79" s="149"/>
      <c r="H79" s="149"/>
      <c r="I79" s="149"/>
    </row>
    <row r="80" spans="1:9" ht="25.5" x14ac:dyDescent="0.25">
      <c r="A80" s="64" t="s">
        <v>221</v>
      </c>
      <c r="B80" s="72" t="s">
        <v>44</v>
      </c>
      <c r="C80" s="72">
        <v>6</v>
      </c>
      <c r="D80" s="15" t="s">
        <v>747</v>
      </c>
      <c r="E80" s="15" t="s">
        <v>748</v>
      </c>
      <c r="F80" s="14" t="s">
        <v>6</v>
      </c>
      <c r="G80" s="149"/>
      <c r="H80" s="149"/>
      <c r="I80" s="149"/>
    </row>
    <row r="81" spans="1:9" ht="25.5" x14ac:dyDescent="0.25">
      <c r="A81" s="64" t="s">
        <v>222</v>
      </c>
      <c r="B81" s="72" t="s">
        <v>44</v>
      </c>
      <c r="C81" s="72">
        <v>7</v>
      </c>
      <c r="D81" s="15" t="s">
        <v>749</v>
      </c>
      <c r="E81" s="15" t="s">
        <v>750</v>
      </c>
      <c r="F81" s="14" t="s">
        <v>7</v>
      </c>
      <c r="G81" s="149"/>
      <c r="H81" s="149"/>
      <c r="I81" s="149"/>
    </row>
    <row r="82" spans="1:9" ht="25.5" x14ac:dyDescent="0.25">
      <c r="A82" s="64" t="s">
        <v>223</v>
      </c>
      <c r="B82" s="72" t="s">
        <v>44</v>
      </c>
      <c r="C82" s="72">
        <v>8</v>
      </c>
      <c r="D82" s="36" t="s">
        <v>751</v>
      </c>
      <c r="E82" s="36" t="s">
        <v>752</v>
      </c>
      <c r="F82" s="14" t="s">
        <v>4</v>
      </c>
      <c r="G82" s="149"/>
      <c r="H82" s="149"/>
      <c r="I82" s="149"/>
    </row>
    <row r="83" spans="1:9" ht="25.5" x14ac:dyDescent="0.25">
      <c r="A83" s="64" t="s">
        <v>224</v>
      </c>
      <c r="B83" s="72" t="s">
        <v>44</v>
      </c>
      <c r="C83" s="72">
        <v>9</v>
      </c>
      <c r="D83" s="36" t="s">
        <v>753</v>
      </c>
      <c r="E83" s="36" t="s">
        <v>754</v>
      </c>
      <c r="F83" s="14" t="s">
        <v>7</v>
      </c>
      <c r="G83" s="149"/>
      <c r="H83" s="149"/>
      <c r="I83" s="149"/>
    </row>
    <row r="84" spans="1:9" ht="25.5" x14ac:dyDescent="0.25">
      <c r="A84" s="64" t="s">
        <v>225</v>
      </c>
      <c r="B84" s="72" t="s">
        <v>44</v>
      </c>
      <c r="C84" s="72">
        <v>10</v>
      </c>
      <c r="D84" s="36" t="s">
        <v>755</v>
      </c>
      <c r="E84" s="36" t="s">
        <v>756</v>
      </c>
      <c r="F84" s="14" t="s">
        <v>16</v>
      </c>
      <c r="G84" s="13" t="str">
        <f>KORISNICI!G93</f>
        <v>/</v>
      </c>
      <c r="H84" s="13" t="str">
        <f>KORISNICI!H93</f>
        <v>/</v>
      </c>
      <c r="I84" s="13" t="str">
        <f>KORISNICI!I93</f>
        <v>/</v>
      </c>
    </row>
    <row r="85" spans="1:9" x14ac:dyDescent="0.25">
      <c r="A85" s="64" t="s">
        <v>226</v>
      </c>
      <c r="B85" s="74"/>
      <c r="C85" s="74" t="s">
        <v>22</v>
      </c>
      <c r="D85" s="34" t="s">
        <v>8</v>
      </c>
      <c r="E85" s="34" t="s">
        <v>530</v>
      </c>
      <c r="F85" s="14" t="s">
        <v>7</v>
      </c>
      <c r="G85" s="149"/>
      <c r="H85" s="149"/>
      <c r="I85" s="149"/>
    </row>
    <row r="86" spans="1:9" x14ac:dyDescent="0.25">
      <c r="A86" s="64" t="s">
        <v>227</v>
      </c>
      <c r="B86" s="74"/>
      <c r="C86" s="74" t="s">
        <v>49</v>
      </c>
      <c r="D86" s="34" t="s">
        <v>14</v>
      </c>
      <c r="E86" s="34" t="s">
        <v>531</v>
      </c>
      <c r="F86" s="14" t="s">
        <v>7</v>
      </c>
      <c r="G86" s="149"/>
      <c r="H86" s="149"/>
      <c r="I86" s="149"/>
    </row>
    <row r="87" spans="1:9" x14ac:dyDescent="0.25">
      <c r="A87" s="76"/>
      <c r="B87" s="77"/>
      <c r="C87" s="77"/>
      <c r="D87" s="54"/>
      <c r="E87" s="51"/>
      <c r="F87" s="28"/>
      <c r="G87" s="62"/>
      <c r="H87" s="62"/>
      <c r="I87" s="62"/>
    </row>
    <row r="88" spans="1:9" x14ac:dyDescent="0.25">
      <c r="A88" s="136" t="s">
        <v>228</v>
      </c>
      <c r="B88" s="140" t="s">
        <v>24</v>
      </c>
      <c r="C88" s="140"/>
      <c r="D88" s="141" t="s">
        <v>32</v>
      </c>
      <c r="E88" s="141" t="s">
        <v>592</v>
      </c>
      <c r="F88" s="142"/>
      <c r="G88" s="143"/>
      <c r="H88" s="143"/>
      <c r="I88" s="143"/>
    </row>
    <row r="89" spans="1:9" ht="25.5" x14ac:dyDescent="0.25">
      <c r="A89" s="64" t="s">
        <v>229</v>
      </c>
      <c r="B89" s="72" t="s">
        <v>24</v>
      </c>
      <c r="C89" s="72">
        <v>1</v>
      </c>
      <c r="D89" s="36" t="s">
        <v>757</v>
      </c>
      <c r="E89" s="36" t="s">
        <v>758</v>
      </c>
      <c r="F89" s="14" t="s">
        <v>16</v>
      </c>
      <c r="G89" s="13" t="str">
        <f>KORISNICI!G98</f>
        <v>/</v>
      </c>
      <c r="H89" s="13" t="str">
        <f>KORISNICI!H98</f>
        <v>/</v>
      </c>
      <c r="I89" s="13" t="str">
        <f>KORISNICI!I98</f>
        <v>/</v>
      </c>
    </row>
    <row r="90" spans="1:9" x14ac:dyDescent="0.25">
      <c r="A90" s="64" t="s">
        <v>230</v>
      </c>
      <c r="B90" s="74"/>
      <c r="C90" s="74" t="s">
        <v>22</v>
      </c>
      <c r="D90" s="34" t="s">
        <v>10</v>
      </c>
      <c r="E90" s="34" t="s">
        <v>533</v>
      </c>
      <c r="F90" s="14" t="s">
        <v>7</v>
      </c>
      <c r="G90" s="149"/>
      <c r="H90" s="149"/>
      <c r="I90" s="149"/>
    </row>
    <row r="91" spans="1:9" x14ac:dyDescent="0.25">
      <c r="A91" s="64" t="s">
        <v>231</v>
      </c>
      <c r="B91" s="74"/>
      <c r="C91" s="74" t="s">
        <v>49</v>
      </c>
      <c r="D91" s="34" t="s">
        <v>11</v>
      </c>
      <c r="E91" s="34" t="s">
        <v>534</v>
      </c>
      <c r="F91" s="14" t="s">
        <v>7</v>
      </c>
      <c r="G91" s="149"/>
      <c r="H91" s="149"/>
      <c r="I91" s="149"/>
    </row>
    <row r="92" spans="1:9" x14ac:dyDescent="0.25">
      <c r="A92" s="64" t="s">
        <v>232</v>
      </c>
      <c r="B92" s="74"/>
      <c r="C92" s="74" t="s">
        <v>50</v>
      </c>
      <c r="D92" s="34" t="s">
        <v>12</v>
      </c>
      <c r="E92" s="34" t="s">
        <v>535</v>
      </c>
      <c r="F92" s="14" t="s">
        <v>7</v>
      </c>
      <c r="G92" s="149"/>
      <c r="H92" s="149"/>
      <c r="I92" s="149"/>
    </row>
    <row r="93" spans="1:9" x14ac:dyDescent="0.25">
      <c r="A93" s="64" t="s">
        <v>233</v>
      </c>
      <c r="B93" s="74"/>
      <c r="C93" s="74" t="s">
        <v>23</v>
      </c>
      <c r="D93" s="34" t="s">
        <v>13</v>
      </c>
      <c r="E93" s="34" t="s">
        <v>536</v>
      </c>
      <c r="F93" s="14" t="s">
        <v>7</v>
      </c>
      <c r="G93" s="149"/>
      <c r="H93" s="149"/>
      <c r="I93" s="149"/>
    </row>
    <row r="94" spans="1:9" ht="51" x14ac:dyDescent="0.25">
      <c r="A94" s="64" t="s">
        <v>234</v>
      </c>
      <c r="B94" s="72" t="s">
        <v>24</v>
      </c>
      <c r="C94" s="72">
        <v>2</v>
      </c>
      <c r="D94" s="36" t="s">
        <v>759</v>
      </c>
      <c r="E94" s="36" t="s">
        <v>760</v>
      </c>
      <c r="F94" s="14" t="s">
        <v>4</v>
      </c>
      <c r="G94" s="149"/>
      <c r="H94" s="149"/>
      <c r="I94" s="149"/>
    </row>
    <row r="95" spans="1:9" ht="38.25" x14ac:dyDescent="0.25">
      <c r="A95" s="64" t="s">
        <v>235</v>
      </c>
      <c r="B95" s="72" t="s">
        <v>24</v>
      </c>
      <c r="C95" s="72">
        <v>3</v>
      </c>
      <c r="D95" s="36" t="s">
        <v>761</v>
      </c>
      <c r="E95" s="36" t="s">
        <v>762</v>
      </c>
      <c r="F95" s="14" t="s">
        <v>7</v>
      </c>
      <c r="G95" s="149"/>
      <c r="H95" s="149"/>
      <c r="I95" s="149"/>
    </row>
    <row r="96" spans="1:9" ht="51" x14ac:dyDescent="0.25">
      <c r="A96" s="64" t="s">
        <v>236</v>
      </c>
      <c r="B96" s="72" t="s">
        <v>24</v>
      </c>
      <c r="C96" s="72">
        <v>4</v>
      </c>
      <c r="D96" s="36" t="s">
        <v>763</v>
      </c>
      <c r="E96" s="36" t="s">
        <v>764</v>
      </c>
      <c r="F96" s="14" t="s">
        <v>4</v>
      </c>
      <c r="G96" s="149"/>
      <c r="H96" s="149"/>
      <c r="I96" s="149"/>
    </row>
    <row r="97" spans="1:9" ht="51" x14ac:dyDescent="0.25">
      <c r="A97" s="64" t="s">
        <v>237</v>
      </c>
      <c r="B97" s="72" t="s">
        <v>24</v>
      </c>
      <c r="C97" s="72">
        <v>5</v>
      </c>
      <c r="D97" s="36" t="s">
        <v>765</v>
      </c>
      <c r="E97" s="36" t="s">
        <v>766</v>
      </c>
      <c r="F97" s="14" t="s">
        <v>16</v>
      </c>
      <c r="G97" s="13" t="str">
        <f>KORISNICI!G106</f>
        <v>/</v>
      </c>
      <c r="H97" s="13" t="str">
        <f>KORISNICI!H106</f>
        <v>/</v>
      </c>
      <c r="I97" s="13" t="str">
        <f>KORISNICI!I106</f>
        <v>/</v>
      </c>
    </row>
    <row r="98" spans="1:9" x14ac:dyDescent="0.25">
      <c r="A98" s="64" t="s">
        <v>238</v>
      </c>
      <c r="B98" s="74"/>
      <c r="C98" s="74" t="s">
        <v>22</v>
      </c>
      <c r="D98" s="34" t="s">
        <v>102</v>
      </c>
      <c r="E98" s="34" t="s">
        <v>541</v>
      </c>
      <c r="F98" s="14" t="s">
        <v>4</v>
      </c>
      <c r="G98" s="149"/>
      <c r="H98" s="149"/>
      <c r="I98" s="149"/>
    </row>
    <row r="99" spans="1:9" x14ac:dyDescent="0.25">
      <c r="A99" s="64" t="s">
        <v>239</v>
      </c>
      <c r="B99" s="74"/>
      <c r="C99" s="74" t="s">
        <v>49</v>
      </c>
      <c r="D99" s="34" t="s">
        <v>101</v>
      </c>
      <c r="E99" s="34" t="s">
        <v>542</v>
      </c>
      <c r="F99" s="14" t="s">
        <v>4</v>
      </c>
      <c r="G99" s="149"/>
      <c r="H99" s="149"/>
      <c r="I99" s="149"/>
    </row>
    <row r="100" spans="1:9" x14ac:dyDescent="0.25">
      <c r="A100" s="64" t="s">
        <v>240</v>
      </c>
      <c r="B100" s="74"/>
      <c r="C100" s="74" t="s">
        <v>50</v>
      </c>
      <c r="D100" s="34" t="s">
        <v>103</v>
      </c>
      <c r="E100" s="34" t="s">
        <v>543</v>
      </c>
      <c r="F100" s="14" t="s">
        <v>4</v>
      </c>
      <c r="G100" s="149"/>
      <c r="H100" s="149"/>
      <c r="I100" s="149"/>
    </row>
    <row r="101" spans="1:9" x14ac:dyDescent="0.25">
      <c r="A101" s="64" t="s">
        <v>241</v>
      </c>
      <c r="B101" s="74"/>
      <c r="C101" s="74" t="s">
        <v>23</v>
      </c>
      <c r="D101" s="34" t="s">
        <v>104</v>
      </c>
      <c r="E101" s="34" t="s">
        <v>544</v>
      </c>
      <c r="F101" s="14" t="s">
        <v>4</v>
      </c>
      <c r="G101" s="149"/>
      <c r="H101" s="149"/>
      <c r="I101" s="149"/>
    </row>
    <row r="102" spans="1:9" x14ac:dyDescent="0.25">
      <c r="A102" s="64" t="s">
        <v>242</v>
      </c>
      <c r="B102" s="74"/>
      <c r="C102" s="74" t="s">
        <v>52</v>
      </c>
      <c r="D102" s="34" t="s">
        <v>105</v>
      </c>
      <c r="E102" s="34" t="s">
        <v>545</v>
      </c>
      <c r="F102" s="14" t="s">
        <v>4</v>
      </c>
      <c r="G102" s="149"/>
      <c r="H102" s="149"/>
      <c r="I102" s="149"/>
    </row>
    <row r="103" spans="1:9" x14ac:dyDescent="0.25">
      <c r="A103" s="67"/>
      <c r="B103" s="68"/>
      <c r="C103" s="68"/>
      <c r="D103" s="51"/>
      <c r="E103" s="51"/>
      <c r="F103" s="28"/>
      <c r="G103" s="62"/>
      <c r="H103" s="62"/>
      <c r="I103" s="62"/>
    </row>
    <row r="104" spans="1:9" x14ac:dyDescent="0.25">
      <c r="A104" s="136" t="s">
        <v>243</v>
      </c>
      <c r="B104" s="137" t="s">
        <v>33</v>
      </c>
      <c r="C104" s="137"/>
      <c r="D104" s="138" t="s">
        <v>18</v>
      </c>
      <c r="E104" s="138" t="s">
        <v>593</v>
      </c>
      <c r="F104" s="139"/>
      <c r="G104" s="60"/>
      <c r="H104" s="60"/>
      <c r="I104" s="60"/>
    </row>
    <row r="105" spans="1:9" ht="38.25" x14ac:dyDescent="0.25">
      <c r="A105" s="64" t="s">
        <v>244</v>
      </c>
      <c r="B105" s="69" t="s">
        <v>33</v>
      </c>
      <c r="C105" s="69">
        <v>1</v>
      </c>
      <c r="D105" s="36" t="s">
        <v>767</v>
      </c>
      <c r="E105" s="36" t="s">
        <v>768</v>
      </c>
      <c r="F105" s="10" t="s">
        <v>4</v>
      </c>
      <c r="G105" s="149"/>
      <c r="H105" s="149"/>
      <c r="I105" s="149"/>
    </row>
    <row r="106" spans="1:9" ht="51" x14ac:dyDescent="0.25">
      <c r="A106" s="64" t="s">
        <v>245</v>
      </c>
      <c r="B106" s="69" t="s">
        <v>33</v>
      </c>
      <c r="C106" s="69">
        <v>2</v>
      </c>
      <c r="D106" s="36" t="s">
        <v>769</v>
      </c>
      <c r="E106" s="36" t="s">
        <v>770</v>
      </c>
      <c r="F106" s="10" t="s">
        <v>4</v>
      </c>
      <c r="G106" s="149"/>
      <c r="H106" s="149"/>
      <c r="I106" s="149"/>
    </row>
    <row r="107" spans="1:9" x14ac:dyDescent="0.25">
      <c r="A107" s="64" t="s">
        <v>246</v>
      </c>
      <c r="B107" s="69" t="s">
        <v>33</v>
      </c>
      <c r="C107" s="72">
        <v>3</v>
      </c>
      <c r="D107" s="36" t="s">
        <v>771</v>
      </c>
      <c r="E107" s="36" t="s">
        <v>772</v>
      </c>
      <c r="F107" s="14" t="s">
        <v>7</v>
      </c>
      <c r="G107" s="149"/>
      <c r="H107" s="149"/>
      <c r="I107" s="149"/>
    </row>
    <row r="108" spans="1:9" ht="38.25" x14ac:dyDescent="0.25">
      <c r="A108" s="64" t="s">
        <v>247</v>
      </c>
      <c r="B108" s="69" t="s">
        <v>33</v>
      </c>
      <c r="C108" s="69">
        <v>4</v>
      </c>
      <c r="D108" s="36" t="s">
        <v>773</v>
      </c>
      <c r="E108" s="36" t="s">
        <v>774</v>
      </c>
      <c r="F108" s="10" t="s">
        <v>7</v>
      </c>
      <c r="G108" s="149"/>
      <c r="H108" s="149"/>
      <c r="I108" s="149"/>
    </row>
    <row r="109" spans="1:9" x14ac:dyDescent="0.25">
      <c r="A109" s="67"/>
      <c r="B109" s="68"/>
      <c r="C109" s="68"/>
      <c r="D109" s="51"/>
      <c r="E109" s="51"/>
      <c r="F109" s="28"/>
      <c r="G109" s="62"/>
      <c r="H109" s="62"/>
      <c r="I109" s="62"/>
    </row>
    <row r="110" spans="1:9" x14ac:dyDescent="0.25">
      <c r="A110" s="136" t="s">
        <v>248</v>
      </c>
      <c r="B110" s="137" t="s">
        <v>41</v>
      </c>
      <c r="C110" s="137"/>
      <c r="D110" s="141" t="s">
        <v>416</v>
      </c>
      <c r="E110" s="141" t="s">
        <v>594</v>
      </c>
      <c r="F110" s="144"/>
      <c r="G110" s="145"/>
      <c r="H110" s="145"/>
      <c r="I110" s="145"/>
    </row>
    <row r="111" spans="1:9" ht="51" x14ac:dyDescent="0.25">
      <c r="A111" s="64" t="s">
        <v>249</v>
      </c>
      <c r="B111" s="69" t="s">
        <v>41</v>
      </c>
      <c r="C111" s="69">
        <v>1</v>
      </c>
      <c r="D111" s="33" t="s">
        <v>775</v>
      </c>
      <c r="E111" s="33" t="s">
        <v>776</v>
      </c>
      <c r="F111" s="10" t="s">
        <v>16</v>
      </c>
      <c r="G111" s="13" t="str">
        <f>KORISNICI!G120</f>
        <v>/</v>
      </c>
      <c r="H111" s="13" t="str">
        <f>KORISNICI!H120</f>
        <v>/</v>
      </c>
      <c r="I111" s="13" t="str">
        <f>KORISNICI!I120</f>
        <v>/</v>
      </c>
    </row>
    <row r="112" spans="1:9" x14ac:dyDescent="0.25">
      <c r="A112" s="64" t="s">
        <v>250</v>
      </c>
      <c r="B112" s="70"/>
      <c r="C112" s="70" t="s">
        <v>22</v>
      </c>
      <c r="D112" s="32" t="s">
        <v>107</v>
      </c>
      <c r="E112" s="32" t="s">
        <v>551</v>
      </c>
      <c r="F112" s="10" t="s">
        <v>475</v>
      </c>
      <c r="G112" s="149"/>
      <c r="H112" s="149"/>
      <c r="I112" s="149"/>
    </row>
    <row r="113" spans="1:9" x14ac:dyDescent="0.25">
      <c r="A113" s="64" t="s">
        <v>251</v>
      </c>
      <c r="B113" s="70"/>
      <c r="C113" s="70" t="s">
        <v>49</v>
      </c>
      <c r="D113" s="32" t="s">
        <v>106</v>
      </c>
      <c r="E113" s="32" t="s">
        <v>552</v>
      </c>
      <c r="F113" s="10" t="s">
        <v>475</v>
      </c>
      <c r="G113" s="149"/>
      <c r="H113" s="149"/>
      <c r="I113" s="149"/>
    </row>
    <row r="114" spans="1:9" x14ac:dyDescent="0.25">
      <c r="A114" s="64" t="s">
        <v>252</v>
      </c>
      <c r="B114" s="70"/>
      <c r="C114" s="70" t="s">
        <v>50</v>
      </c>
      <c r="D114" s="6" t="s">
        <v>108</v>
      </c>
      <c r="E114" s="6" t="s">
        <v>553</v>
      </c>
      <c r="F114" s="10" t="s">
        <v>475</v>
      </c>
      <c r="G114" s="149"/>
      <c r="H114" s="149"/>
      <c r="I114" s="149"/>
    </row>
    <row r="115" spans="1:9" x14ac:dyDescent="0.25">
      <c r="A115" s="64" t="s">
        <v>253</v>
      </c>
      <c r="B115" s="70"/>
      <c r="C115" s="70" t="s">
        <v>23</v>
      </c>
      <c r="D115" s="6" t="s">
        <v>109</v>
      </c>
      <c r="E115" s="6" t="s">
        <v>554</v>
      </c>
      <c r="F115" s="10" t="s">
        <v>475</v>
      </c>
      <c r="G115" s="149"/>
      <c r="H115" s="149"/>
      <c r="I115" s="149"/>
    </row>
    <row r="116" spans="1:9" ht="63.75" x14ac:dyDescent="0.25">
      <c r="A116" s="64" t="s">
        <v>254</v>
      </c>
      <c r="B116" s="69" t="s">
        <v>41</v>
      </c>
      <c r="C116" s="69">
        <v>2</v>
      </c>
      <c r="D116" s="36" t="s">
        <v>777</v>
      </c>
      <c r="E116" s="36" t="s">
        <v>778</v>
      </c>
      <c r="F116" s="10" t="s">
        <v>16</v>
      </c>
      <c r="G116" s="13" t="str">
        <f>KORISNICI!G125</f>
        <v>/</v>
      </c>
      <c r="H116" s="13" t="str">
        <f>KORISNICI!H125</f>
        <v>/</v>
      </c>
      <c r="I116" s="13" t="str">
        <f>KORISNICI!I125</f>
        <v>/</v>
      </c>
    </row>
    <row r="117" spans="1:9" x14ac:dyDescent="0.25">
      <c r="A117" s="64" t="s">
        <v>255</v>
      </c>
      <c r="B117" s="70"/>
      <c r="C117" s="70" t="s">
        <v>22</v>
      </c>
      <c r="D117" s="35" t="s">
        <v>157</v>
      </c>
      <c r="E117" s="35" t="s">
        <v>556</v>
      </c>
      <c r="F117" s="10" t="s">
        <v>475</v>
      </c>
      <c r="G117" s="149"/>
      <c r="H117" s="149"/>
      <c r="I117" s="149"/>
    </row>
    <row r="118" spans="1:9" x14ac:dyDescent="0.25">
      <c r="A118" s="64" t="s">
        <v>256</v>
      </c>
      <c r="B118" s="70"/>
      <c r="C118" s="125" t="s">
        <v>49</v>
      </c>
      <c r="D118" s="35" t="s">
        <v>158</v>
      </c>
      <c r="E118" s="35" t="s">
        <v>557</v>
      </c>
      <c r="F118" s="10" t="s">
        <v>475</v>
      </c>
      <c r="G118" s="149"/>
      <c r="H118" s="149"/>
      <c r="I118" s="149"/>
    </row>
    <row r="119" spans="1:9" x14ac:dyDescent="0.25">
      <c r="A119" s="64" t="s">
        <v>257</v>
      </c>
      <c r="B119" s="70"/>
      <c r="C119" s="70" t="s">
        <v>50</v>
      </c>
      <c r="D119" s="35" t="s">
        <v>156</v>
      </c>
      <c r="E119" s="35" t="s">
        <v>558</v>
      </c>
      <c r="F119" s="10" t="s">
        <v>475</v>
      </c>
      <c r="G119" s="149"/>
      <c r="H119" s="149"/>
      <c r="I119" s="149"/>
    </row>
    <row r="120" spans="1:9" x14ac:dyDescent="0.25">
      <c r="A120" s="64" t="s">
        <v>258</v>
      </c>
      <c r="B120" s="70"/>
      <c r="C120" s="70" t="s">
        <v>23</v>
      </c>
      <c r="D120" s="35" t="s">
        <v>155</v>
      </c>
      <c r="E120" s="35" t="s">
        <v>559</v>
      </c>
      <c r="F120" s="10" t="s">
        <v>475</v>
      </c>
      <c r="G120" s="149"/>
      <c r="H120" s="149"/>
      <c r="I120" s="149"/>
    </row>
    <row r="121" spans="1:9" x14ac:dyDescent="0.25">
      <c r="A121" s="64" t="s">
        <v>259</v>
      </c>
      <c r="B121" s="70"/>
      <c r="C121" s="70" t="s">
        <v>52</v>
      </c>
      <c r="D121" s="35" t="s">
        <v>141</v>
      </c>
      <c r="E121" s="35" t="s">
        <v>560</v>
      </c>
      <c r="F121" s="10" t="s">
        <v>475</v>
      </c>
      <c r="G121" s="149"/>
      <c r="H121" s="149"/>
      <c r="I121" s="149"/>
    </row>
    <row r="122" spans="1:9" x14ac:dyDescent="0.25">
      <c r="A122" s="64" t="s">
        <v>260</v>
      </c>
      <c r="B122" s="70"/>
      <c r="C122" s="70" t="s">
        <v>24</v>
      </c>
      <c r="D122" s="35" t="s">
        <v>120</v>
      </c>
      <c r="E122" s="35" t="s">
        <v>561</v>
      </c>
      <c r="F122" s="10" t="s">
        <v>475</v>
      </c>
      <c r="G122" s="149"/>
      <c r="H122" s="149"/>
      <c r="I122" s="149"/>
    </row>
    <row r="123" spans="1:9" x14ac:dyDescent="0.25">
      <c r="A123" s="64" t="s">
        <v>261</v>
      </c>
      <c r="B123" s="70"/>
      <c r="C123" s="70" t="s">
        <v>93</v>
      </c>
      <c r="D123" s="35" t="s">
        <v>149</v>
      </c>
      <c r="E123" s="35" t="s">
        <v>562</v>
      </c>
      <c r="F123" s="10" t="s">
        <v>475</v>
      </c>
      <c r="G123" s="149"/>
      <c r="H123" s="149"/>
      <c r="I123" s="149"/>
    </row>
    <row r="124" spans="1:9" x14ac:dyDescent="0.25">
      <c r="A124" s="64" t="s">
        <v>262</v>
      </c>
      <c r="B124" s="70"/>
      <c r="C124" s="70" t="s">
        <v>33</v>
      </c>
      <c r="D124" s="35" t="s">
        <v>150</v>
      </c>
      <c r="E124" s="35" t="s">
        <v>563</v>
      </c>
      <c r="F124" s="10" t="s">
        <v>475</v>
      </c>
      <c r="G124" s="149"/>
      <c r="H124" s="149"/>
      <c r="I124" s="149"/>
    </row>
    <row r="125" spans="1:9" x14ac:dyDescent="0.25">
      <c r="A125" s="64" t="s">
        <v>263</v>
      </c>
      <c r="B125" s="70"/>
      <c r="C125" s="70" t="s">
        <v>153</v>
      </c>
      <c r="D125" s="34" t="s">
        <v>0</v>
      </c>
      <c r="E125" s="34" t="s">
        <v>564</v>
      </c>
      <c r="F125" s="10" t="s">
        <v>475</v>
      </c>
      <c r="G125" s="149"/>
      <c r="H125" s="149"/>
      <c r="I125" s="149"/>
    </row>
    <row r="126" spans="1:9" x14ac:dyDescent="0.25">
      <c r="A126" s="64" t="s">
        <v>264</v>
      </c>
      <c r="B126" s="70"/>
      <c r="C126" s="70" t="s">
        <v>154</v>
      </c>
      <c r="D126" s="34" t="s">
        <v>1</v>
      </c>
      <c r="E126" s="34" t="s">
        <v>565</v>
      </c>
      <c r="F126" s="10" t="s">
        <v>475</v>
      </c>
      <c r="G126" s="149"/>
      <c r="H126" s="149"/>
      <c r="I126" s="149"/>
    </row>
    <row r="127" spans="1:9" x14ac:dyDescent="0.25">
      <c r="A127" s="64" t="s">
        <v>265</v>
      </c>
      <c r="B127" s="70"/>
      <c r="C127" s="70" t="s">
        <v>40</v>
      </c>
      <c r="D127" s="34" t="s">
        <v>151</v>
      </c>
      <c r="E127" s="34" t="s">
        <v>566</v>
      </c>
      <c r="F127" s="10" t="s">
        <v>475</v>
      </c>
      <c r="G127" s="149"/>
      <c r="H127" s="149"/>
      <c r="I127" s="149"/>
    </row>
    <row r="128" spans="1:9" x14ac:dyDescent="0.25">
      <c r="A128" s="64" t="s">
        <v>266</v>
      </c>
      <c r="B128" s="70"/>
      <c r="C128" s="125" t="s">
        <v>159</v>
      </c>
      <c r="D128" s="34" t="s">
        <v>152</v>
      </c>
      <c r="E128" s="34" t="s">
        <v>567</v>
      </c>
      <c r="F128" s="10" t="s">
        <v>475</v>
      </c>
      <c r="G128" s="149"/>
      <c r="H128" s="149"/>
      <c r="I128" s="149"/>
    </row>
    <row r="129" spans="1:9" ht="38.25" x14ac:dyDescent="0.25">
      <c r="A129" s="64" t="s">
        <v>267</v>
      </c>
      <c r="B129" s="75" t="s">
        <v>41</v>
      </c>
      <c r="C129" s="75">
        <v>3</v>
      </c>
      <c r="D129" s="36" t="s">
        <v>160</v>
      </c>
      <c r="E129" s="36" t="s">
        <v>568</v>
      </c>
      <c r="F129" s="10" t="s">
        <v>16</v>
      </c>
      <c r="G129" s="13" t="str">
        <f>KORISNICI!G138</f>
        <v>/</v>
      </c>
      <c r="H129" s="13" t="str">
        <f>KORISNICI!H138</f>
        <v>/</v>
      </c>
      <c r="I129" s="13" t="str">
        <f>KORISNICI!I138</f>
        <v>/</v>
      </c>
    </row>
    <row r="130" spans="1:9" x14ac:dyDescent="0.25">
      <c r="A130" s="64" t="s">
        <v>268</v>
      </c>
      <c r="B130" s="70"/>
      <c r="C130" s="78" t="s">
        <v>22</v>
      </c>
      <c r="D130" s="42" t="s">
        <v>161</v>
      </c>
      <c r="E130" s="42" t="s">
        <v>569</v>
      </c>
      <c r="F130" s="10" t="s">
        <v>475</v>
      </c>
      <c r="G130" s="149"/>
      <c r="H130" s="149"/>
      <c r="I130" s="149"/>
    </row>
    <row r="131" spans="1:9" x14ac:dyDescent="0.25">
      <c r="A131" s="64" t="s">
        <v>269</v>
      </c>
      <c r="B131" s="70"/>
      <c r="C131" s="78" t="s">
        <v>49</v>
      </c>
      <c r="D131" s="42" t="s">
        <v>162</v>
      </c>
      <c r="E131" s="42" t="s">
        <v>570</v>
      </c>
      <c r="F131" s="10" t="s">
        <v>475</v>
      </c>
      <c r="G131" s="149"/>
      <c r="H131" s="149"/>
      <c r="I131" s="149"/>
    </row>
    <row r="132" spans="1:9" x14ac:dyDescent="0.25">
      <c r="A132" s="64" t="s">
        <v>270</v>
      </c>
      <c r="B132" s="70"/>
      <c r="C132" s="78" t="s">
        <v>50</v>
      </c>
      <c r="D132" s="42" t="s">
        <v>163</v>
      </c>
      <c r="E132" s="42" t="s">
        <v>571</v>
      </c>
      <c r="F132" s="10" t="s">
        <v>475</v>
      </c>
      <c r="G132" s="149"/>
      <c r="H132" s="149"/>
      <c r="I132" s="149"/>
    </row>
    <row r="133" spans="1:9" ht="63.75" x14ac:dyDescent="0.25">
      <c r="A133" s="64" t="s">
        <v>271</v>
      </c>
      <c r="B133" s="69" t="s">
        <v>41</v>
      </c>
      <c r="C133" s="69">
        <v>4</v>
      </c>
      <c r="D133" s="33" t="s">
        <v>779</v>
      </c>
      <c r="E133" s="33" t="s">
        <v>780</v>
      </c>
      <c r="F133" s="10" t="s">
        <v>16</v>
      </c>
      <c r="G133" s="13" t="str">
        <f>KORISNICI!G142</f>
        <v>/</v>
      </c>
      <c r="H133" s="13" t="str">
        <f>KORISNICI!H142</f>
        <v>/</v>
      </c>
      <c r="I133" s="13" t="str">
        <f>KORISNICI!I142</f>
        <v>/</v>
      </c>
    </row>
    <row r="134" spans="1:9" x14ac:dyDescent="0.25">
      <c r="A134" s="64" t="s">
        <v>272</v>
      </c>
      <c r="B134" s="70"/>
      <c r="C134" s="70" t="s">
        <v>22</v>
      </c>
      <c r="D134" s="32" t="s">
        <v>110</v>
      </c>
      <c r="E134" s="32" t="s">
        <v>573</v>
      </c>
      <c r="F134" s="10" t="s">
        <v>475</v>
      </c>
      <c r="G134" s="149"/>
      <c r="H134" s="149"/>
      <c r="I134" s="149"/>
    </row>
    <row r="135" spans="1:9" x14ac:dyDescent="0.25">
      <c r="A135" s="64" t="s">
        <v>273</v>
      </c>
      <c r="B135" s="70"/>
      <c r="C135" s="70" t="s">
        <v>49</v>
      </c>
      <c r="D135" s="32" t="s">
        <v>111</v>
      </c>
      <c r="E135" s="32" t="s">
        <v>574</v>
      </c>
      <c r="F135" s="10" t="s">
        <v>475</v>
      </c>
      <c r="G135" s="149"/>
      <c r="H135" s="149"/>
      <c r="I135" s="149"/>
    </row>
    <row r="136" spans="1:9" x14ac:dyDescent="0.25">
      <c r="A136" s="64" t="s">
        <v>274</v>
      </c>
      <c r="B136" s="70"/>
      <c r="C136" s="70" t="s">
        <v>50</v>
      </c>
      <c r="D136" s="32" t="s">
        <v>2</v>
      </c>
      <c r="E136" s="32" t="s">
        <v>575</v>
      </c>
      <c r="F136" s="10" t="s">
        <v>475</v>
      </c>
      <c r="G136" s="149"/>
      <c r="H136" s="149"/>
      <c r="I136" s="149"/>
    </row>
    <row r="137" spans="1:9" ht="38.25" x14ac:dyDescent="0.25">
      <c r="A137" s="64" t="s">
        <v>275</v>
      </c>
      <c r="B137" s="69" t="s">
        <v>41</v>
      </c>
      <c r="C137" s="69">
        <v>5</v>
      </c>
      <c r="D137" s="36" t="s">
        <v>781</v>
      </c>
      <c r="E137" s="36" t="s">
        <v>782</v>
      </c>
      <c r="F137" s="10" t="s">
        <v>16</v>
      </c>
      <c r="G137" s="13" t="str">
        <f>KORISNICI!G146</f>
        <v>/</v>
      </c>
      <c r="H137" s="13" t="str">
        <f>KORISNICI!H146</f>
        <v>/</v>
      </c>
      <c r="I137" s="13" t="str">
        <f>KORISNICI!I146</f>
        <v>/</v>
      </c>
    </row>
    <row r="138" spans="1:9" x14ac:dyDescent="0.25">
      <c r="A138" s="64" t="s">
        <v>276</v>
      </c>
      <c r="B138" s="70"/>
      <c r="C138" s="70" t="s">
        <v>22</v>
      </c>
      <c r="D138" s="32" t="s">
        <v>113</v>
      </c>
      <c r="E138" s="32" t="s">
        <v>577</v>
      </c>
      <c r="F138" s="10" t="s">
        <v>475</v>
      </c>
      <c r="G138" s="149"/>
      <c r="H138" s="149"/>
      <c r="I138" s="149"/>
    </row>
    <row r="139" spans="1:9" x14ac:dyDescent="0.25">
      <c r="A139" s="64" t="s">
        <v>277</v>
      </c>
      <c r="B139" s="70"/>
      <c r="C139" s="70" t="s">
        <v>49</v>
      </c>
      <c r="D139" s="32" t="s">
        <v>112</v>
      </c>
      <c r="E139" s="32" t="s">
        <v>578</v>
      </c>
      <c r="F139" s="10" t="s">
        <v>475</v>
      </c>
      <c r="G139" s="149"/>
      <c r="H139" s="149"/>
      <c r="I139" s="149"/>
    </row>
    <row r="140" spans="1:9" x14ac:dyDescent="0.25">
      <c r="A140" s="64" t="s">
        <v>278</v>
      </c>
      <c r="B140" s="70"/>
      <c r="C140" s="70" t="s">
        <v>50</v>
      </c>
      <c r="D140" s="32" t="s">
        <v>114</v>
      </c>
      <c r="E140" s="32" t="s">
        <v>579</v>
      </c>
      <c r="F140" s="10" t="s">
        <v>475</v>
      </c>
      <c r="G140" s="149"/>
      <c r="H140" s="149"/>
      <c r="I140" s="149"/>
    </row>
    <row r="141" spans="1:9" x14ac:dyDescent="0.25">
      <c r="A141" s="64" t="s">
        <v>279</v>
      </c>
      <c r="B141" s="70"/>
      <c r="C141" s="70" t="s">
        <v>23</v>
      </c>
      <c r="D141" s="32" t="s">
        <v>115</v>
      </c>
      <c r="E141" s="32" t="s">
        <v>580</v>
      </c>
      <c r="F141" s="10" t="s">
        <v>475</v>
      </c>
      <c r="G141" s="149"/>
      <c r="H141" s="149"/>
      <c r="I141" s="149"/>
    </row>
    <row r="142" spans="1:9" x14ac:dyDescent="0.25">
      <c r="A142" s="64" t="s">
        <v>280</v>
      </c>
      <c r="B142" s="70"/>
      <c r="C142" s="70" t="s">
        <v>52</v>
      </c>
      <c r="D142" s="32" t="s">
        <v>365</v>
      </c>
      <c r="E142" s="32" t="s">
        <v>581</v>
      </c>
      <c r="F142" s="10" t="s">
        <v>475</v>
      </c>
      <c r="G142" s="149"/>
      <c r="H142" s="149"/>
      <c r="I142" s="149"/>
    </row>
    <row r="143" spans="1:9" x14ac:dyDescent="0.25">
      <c r="A143" s="64" t="s">
        <v>281</v>
      </c>
      <c r="B143" s="70"/>
      <c r="C143" s="70" t="s">
        <v>24</v>
      </c>
      <c r="D143" s="32" t="s">
        <v>366</v>
      </c>
      <c r="E143" s="32" t="s">
        <v>582</v>
      </c>
      <c r="F143" s="10" t="s">
        <v>475</v>
      </c>
      <c r="G143" s="149"/>
      <c r="H143" s="149"/>
      <c r="I143" s="149"/>
    </row>
    <row r="144" spans="1:9" x14ac:dyDescent="0.25">
      <c r="A144" s="64" t="s">
        <v>282</v>
      </c>
      <c r="B144" s="70"/>
      <c r="C144" s="70" t="s">
        <v>93</v>
      </c>
      <c r="D144" s="32" t="s">
        <v>367</v>
      </c>
      <c r="E144" s="32" t="s">
        <v>583</v>
      </c>
      <c r="F144" s="10" t="s">
        <v>475</v>
      </c>
      <c r="G144" s="149"/>
      <c r="H144" s="149"/>
      <c r="I144" s="149"/>
    </row>
    <row r="145" spans="1:9" x14ac:dyDescent="0.25">
      <c r="A145" s="64" t="s">
        <v>283</v>
      </c>
      <c r="B145" s="70"/>
      <c r="C145" s="70" t="s">
        <v>33</v>
      </c>
      <c r="D145" s="32" t="s">
        <v>368</v>
      </c>
      <c r="E145" s="32" t="s">
        <v>584</v>
      </c>
      <c r="F145" s="10" t="s">
        <v>475</v>
      </c>
      <c r="G145" s="149"/>
      <c r="H145" s="149"/>
      <c r="I145" s="149"/>
    </row>
    <row r="146" spans="1:9" x14ac:dyDescent="0.25">
      <c r="A146" s="64" t="s">
        <v>457</v>
      </c>
      <c r="B146" s="70"/>
      <c r="C146" s="70" t="s">
        <v>153</v>
      </c>
      <c r="D146" s="32" t="s">
        <v>116</v>
      </c>
      <c r="E146" s="32" t="s">
        <v>585</v>
      </c>
      <c r="F146" s="10" t="s">
        <v>475</v>
      </c>
      <c r="G146" s="149"/>
      <c r="H146" s="149"/>
      <c r="I146" s="149"/>
    </row>
    <row r="147" spans="1:9" x14ac:dyDescent="0.25">
      <c r="A147" s="64" t="s">
        <v>458</v>
      </c>
      <c r="B147" s="70"/>
      <c r="C147" s="70" t="s">
        <v>154</v>
      </c>
      <c r="D147" s="32" t="s">
        <v>117</v>
      </c>
      <c r="E147" s="32" t="s">
        <v>586</v>
      </c>
      <c r="F147" s="10" t="s">
        <v>475</v>
      </c>
      <c r="G147" s="149"/>
      <c r="H147" s="149"/>
      <c r="I147" s="149"/>
    </row>
    <row r="148" spans="1:9" x14ac:dyDescent="0.25">
      <c r="A148" s="64" t="s">
        <v>459</v>
      </c>
      <c r="B148" s="70"/>
      <c r="C148" s="70" t="s">
        <v>40</v>
      </c>
      <c r="D148" s="32" t="s">
        <v>118</v>
      </c>
      <c r="E148" s="32" t="s">
        <v>587</v>
      </c>
      <c r="F148" s="10" t="s">
        <v>475</v>
      </c>
      <c r="G148" s="149"/>
      <c r="H148" s="149"/>
      <c r="I148" s="149"/>
    </row>
    <row r="149" spans="1:9" x14ac:dyDescent="0.25">
      <c r="A149" s="64" t="s">
        <v>460</v>
      </c>
      <c r="B149" s="70"/>
      <c r="C149" s="70" t="s">
        <v>159</v>
      </c>
      <c r="D149" s="32" t="s">
        <v>119</v>
      </c>
      <c r="E149" s="32" t="s">
        <v>588</v>
      </c>
      <c r="F149" s="10" t="s">
        <v>475</v>
      </c>
      <c r="G149" s="149"/>
      <c r="H149" s="149"/>
      <c r="I149" s="149"/>
    </row>
    <row r="150" spans="1:9" x14ac:dyDescent="0.25">
      <c r="A150" s="67"/>
      <c r="B150" s="68"/>
      <c r="C150" s="68"/>
      <c r="D150" s="51"/>
      <c r="E150" s="51"/>
      <c r="F150" s="28"/>
      <c r="G150" s="62"/>
      <c r="H150" s="62"/>
      <c r="I150" s="62"/>
    </row>
    <row r="151" spans="1:9" ht="25.5" x14ac:dyDescent="0.25">
      <c r="A151" s="136" t="s">
        <v>284</v>
      </c>
      <c r="B151" s="137" t="s">
        <v>23</v>
      </c>
      <c r="C151" s="137"/>
      <c r="D151" s="141" t="s">
        <v>17</v>
      </c>
      <c r="E151" s="141" t="s">
        <v>595</v>
      </c>
      <c r="F151" s="142"/>
      <c r="G151" s="143"/>
      <c r="H151" s="143"/>
      <c r="I151" s="143"/>
    </row>
    <row r="152" spans="1:9" ht="216.75" x14ac:dyDescent="0.25">
      <c r="A152" s="64" t="s">
        <v>285</v>
      </c>
      <c r="B152" s="69" t="s">
        <v>23</v>
      </c>
      <c r="C152" s="69">
        <v>1</v>
      </c>
      <c r="D152" s="163" t="s">
        <v>856</v>
      </c>
      <c r="E152" s="150" t="s">
        <v>783</v>
      </c>
      <c r="F152" s="10" t="s">
        <v>6</v>
      </c>
      <c r="G152" s="149"/>
      <c r="H152" s="149"/>
      <c r="I152" s="149"/>
    </row>
    <row r="153" spans="1:9" x14ac:dyDescent="0.25">
      <c r="A153" s="67"/>
      <c r="B153" s="68"/>
      <c r="C153" s="68"/>
      <c r="D153" s="51"/>
      <c r="E153" s="51"/>
      <c r="F153" s="28"/>
      <c r="G153" s="62"/>
      <c r="H153" s="62"/>
      <c r="I153" s="62"/>
    </row>
    <row r="154" spans="1:9" x14ac:dyDescent="0.25">
      <c r="A154" s="136" t="s">
        <v>286</v>
      </c>
      <c r="B154" s="137" t="s">
        <v>46</v>
      </c>
      <c r="C154" s="137"/>
      <c r="D154" s="138" t="s">
        <v>411</v>
      </c>
      <c r="E154" s="138" t="s">
        <v>596</v>
      </c>
      <c r="F154" s="139"/>
      <c r="G154" s="60"/>
      <c r="H154" s="60"/>
      <c r="I154" s="60"/>
    </row>
    <row r="155" spans="1:9" x14ac:dyDescent="0.25">
      <c r="A155" s="137"/>
      <c r="B155" s="137"/>
      <c r="C155" s="137"/>
      <c r="D155" s="138" t="s">
        <v>47</v>
      </c>
      <c r="E155" s="138" t="s">
        <v>597</v>
      </c>
      <c r="F155" s="139"/>
      <c r="G155" s="60"/>
      <c r="H155" s="60"/>
      <c r="I155" s="60"/>
    </row>
    <row r="156" spans="1:9" ht="38.25" x14ac:dyDescent="0.25">
      <c r="A156" s="64" t="s">
        <v>287</v>
      </c>
      <c r="B156" s="75" t="s">
        <v>46</v>
      </c>
      <c r="C156" s="75">
        <v>1</v>
      </c>
      <c r="D156" s="36" t="s">
        <v>784</v>
      </c>
      <c r="E156" s="36" t="s">
        <v>785</v>
      </c>
      <c r="F156" s="10" t="s">
        <v>16</v>
      </c>
      <c r="G156" s="13" t="str">
        <f>KORISNICI!G165</f>
        <v>/</v>
      </c>
      <c r="H156" s="13" t="str">
        <f>KORISNICI!H165</f>
        <v>/</v>
      </c>
      <c r="I156" s="13" t="str">
        <f>KORISNICI!I165</f>
        <v>/</v>
      </c>
    </row>
    <row r="157" spans="1:9" x14ac:dyDescent="0.25">
      <c r="A157" s="64" t="s">
        <v>288</v>
      </c>
      <c r="B157" s="70"/>
      <c r="C157" s="70" t="s">
        <v>22</v>
      </c>
      <c r="D157" s="34" t="s">
        <v>127</v>
      </c>
      <c r="E157" s="34" t="s">
        <v>127</v>
      </c>
      <c r="F157" s="10" t="s">
        <v>6</v>
      </c>
      <c r="G157" s="149"/>
      <c r="H157" s="149"/>
      <c r="I157" s="149"/>
    </row>
    <row r="158" spans="1:9" x14ac:dyDescent="0.25">
      <c r="A158" s="64" t="s">
        <v>289</v>
      </c>
      <c r="B158" s="70"/>
      <c r="C158" s="70" t="s">
        <v>49</v>
      </c>
      <c r="D158" s="34" t="s">
        <v>128</v>
      </c>
      <c r="E158" s="34" t="s">
        <v>128</v>
      </c>
      <c r="F158" s="10" t="s">
        <v>6</v>
      </c>
      <c r="G158" s="149"/>
      <c r="H158" s="149"/>
      <c r="I158" s="149"/>
    </row>
    <row r="159" spans="1:9" x14ac:dyDescent="0.25">
      <c r="A159" s="64" t="s">
        <v>290</v>
      </c>
      <c r="B159" s="70"/>
      <c r="C159" s="70" t="s">
        <v>50</v>
      </c>
      <c r="D159" s="34" t="s">
        <v>129</v>
      </c>
      <c r="E159" s="34" t="s">
        <v>129</v>
      </c>
      <c r="F159" s="10" t="s">
        <v>6</v>
      </c>
      <c r="G159" s="149"/>
      <c r="H159" s="149"/>
      <c r="I159" s="149"/>
    </row>
    <row r="160" spans="1:9" ht="63.75" x14ac:dyDescent="0.25">
      <c r="A160" s="64" t="s">
        <v>291</v>
      </c>
      <c r="B160" s="75" t="s">
        <v>46</v>
      </c>
      <c r="C160" s="75">
        <v>2</v>
      </c>
      <c r="D160" s="36" t="s">
        <v>786</v>
      </c>
      <c r="E160" s="36" t="s">
        <v>787</v>
      </c>
      <c r="F160" s="10" t="s">
        <v>16</v>
      </c>
      <c r="G160" s="13" t="str">
        <f>KORISNICI!G169</f>
        <v>/</v>
      </c>
      <c r="H160" s="13" t="str">
        <f>KORISNICI!H169</f>
        <v>/</v>
      </c>
      <c r="I160" s="13" t="str">
        <f>KORISNICI!I169</f>
        <v>/</v>
      </c>
    </row>
    <row r="161" spans="1:9" x14ac:dyDescent="0.25">
      <c r="A161" s="64" t="s">
        <v>292</v>
      </c>
      <c r="B161" s="70"/>
      <c r="C161" s="70" t="s">
        <v>49</v>
      </c>
      <c r="D161" s="34" t="s">
        <v>130</v>
      </c>
      <c r="E161" s="34" t="s">
        <v>130</v>
      </c>
      <c r="F161" s="14" t="s">
        <v>6</v>
      </c>
      <c r="G161" s="149"/>
      <c r="H161" s="149"/>
      <c r="I161" s="149"/>
    </row>
    <row r="162" spans="1:9" x14ac:dyDescent="0.25">
      <c r="A162" s="64" t="s">
        <v>293</v>
      </c>
      <c r="B162" s="70"/>
      <c r="C162" s="70" t="s">
        <v>50</v>
      </c>
      <c r="D162" s="34" t="s">
        <v>131</v>
      </c>
      <c r="E162" s="34" t="s">
        <v>131</v>
      </c>
      <c r="F162" s="14" t="s">
        <v>6</v>
      </c>
      <c r="G162" s="149"/>
      <c r="H162" s="149"/>
      <c r="I162" s="149"/>
    </row>
    <row r="163" spans="1:9" x14ac:dyDescent="0.25">
      <c r="A163" s="64" t="s">
        <v>294</v>
      </c>
      <c r="B163" s="70"/>
      <c r="C163" s="70" t="s">
        <v>23</v>
      </c>
      <c r="D163" s="34" t="s">
        <v>132</v>
      </c>
      <c r="E163" s="34" t="s">
        <v>132</v>
      </c>
      <c r="F163" s="14" t="s">
        <v>6</v>
      </c>
      <c r="G163" s="149"/>
      <c r="H163" s="149"/>
      <c r="I163" s="149"/>
    </row>
    <row r="164" spans="1:9" ht="51" x14ac:dyDescent="0.25">
      <c r="A164" s="64" t="s">
        <v>295</v>
      </c>
      <c r="B164" s="75" t="s">
        <v>46</v>
      </c>
      <c r="C164" s="75">
        <v>3</v>
      </c>
      <c r="D164" s="36" t="s">
        <v>788</v>
      </c>
      <c r="E164" s="36" t="s">
        <v>789</v>
      </c>
      <c r="F164" s="10" t="s">
        <v>16</v>
      </c>
      <c r="G164" s="13" t="str">
        <f>KORISNICI!G173</f>
        <v>/</v>
      </c>
      <c r="H164" s="13" t="str">
        <f>KORISNICI!H173</f>
        <v>/</v>
      </c>
      <c r="I164" s="13" t="str">
        <f>KORISNICI!I173</f>
        <v>/</v>
      </c>
    </row>
    <row r="165" spans="1:9" x14ac:dyDescent="0.25">
      <c r="A165" s="64" t="s">
        <v>296</v>
      </c>
      <c r="B165" s="70"/>
      <c r="C165" s="70" t="s">
        <v>22</v>
      </c>
      <c r="D165" s="34" t="s">
        <v>133</v>
      </c>
      <c r="E165" s="34" t="s">
        <v>627</v>
      </c>
      <c r="F165" s="10" t="s">
        <v>475</v>
      </c>
      <c r="G165" s="149"/>
      <c r="H165" s="149"/>
      <c r="I165" s="149"/>
    </row>
    <row r="166" spans="1:9" x14ac:dyDescent="0.25">
      <c r="A166" s="64" t="s">
        <v>297</v>
      </c>
      <c r="B166" s="70"/>
      <c r="C166" s="70" t="s">
        <v>49</v>
      </c>
      <c r="D166" s="34" t="s">
        <v>134</v>
      </c>
      <c r="E166" s="34" t="s">
        <v>628</v>
      </c>
      <c r="F166" s="10" t="s">
        <v>475</v>
      </c>
      <c r="G166" s="149"/>
      <c r="H166" s="149"/>
      <c r="I166" s="149"/>
    </row>
    <row r="167" spans="1:9" x14ac:dyDescent="0.25">
      <c r="A167" s="64" t="s">
        <v>298</v>
      </c>
      <c r="B167" s="70"/>
      <c r="C167" s="70" t="s">
        <v>50</v>
      </c>
      <c r="D167" s="34" t="s">
        <v>135</v>
      </c>
      <c r="E167" s="34" t="s">
        <v>629</v>
      </c>
      <c r="F167" s="10" t="s">
        <v>475</v>
      </c>
      <c r="G167" s="149"/>
      <c r="H167" s="149"/>
      <c r="I167" s="149"/>
    </row>
    <row r="168" spans="1:9" ht="25.5" x14ac:dyDescent="0.25">
      <c r="A168" s="64" t="s">
        <v>299</v>
      </c>
      <c r="B168" s="75" t="s">
        <v>46</v>
      </c>
      <c r="C168" s="75">
        <v>4</v>
      </c>
      <c r="D168" s="36" t="s">
        <v>142</v>
      </c>
      <c r="E168" s="36" t="s">
        <v>630</v>
      </c>
      <c r="F168" s="10" t="s">
        <v>16</v>
      </c>
      <c r="G168" s="13" t="str">
        <f>KORISNICI!G177</f>
        <v>/</v>
      </c>
      <c r="H168" s="13" t="str">
        <f>KORISNICI!H177</f>
        <v>/</v>
      </c>
      <c r="I168" s="13" t="str">
        <f>KORISNICI!I177</f>
        <v>/</v>
      </c>
    </row>
    <row r="169" spans="1:9" x14ac:dyDescent="0.25">
      <c r="A169" s="64" t="s">
        <v>300</v>
      </c>
      <c r="B169" s="70"/>
      <c r="C169" s="70" t="s">
        <v>22</v>
      </c>
      <c r="D169" s="34" t="s">
        <v>127</v>
      </c>
      <c r="E169" s="34" t="s">
        <v>127</v>
      </c>
      <c r="F169" s="10" t="s">
        <v>475</v>
      </c>
      <c r="G169" s="149"/>
      <c r="H169" s="149"/>
      <c r="I169" s="149"/>
    </row>
    <row r="170" spans="1:9" x14ac:dyDescent="0.25">
      <c r="A170" s="64" t="s">
        <v>301</v>
      </c>
      <c r="B170" s="70"/>
      <c r="C170" s="70" t="s">
        <v>49</v>
      </c>
      <c r="D170" s="34" t="s">
        <v>128</v>
      </c>
      <c r="E170" s="34" t="s">
        <v>128</v>
      </c>
      <c r="F170" s="10" t="s">
        <v>475</v>
      </c>
      <c r="G170" s="149"/>
      <c r="H170" s="149"/>
      <c r="I170" s="149"/>
    </row>
    <row r="171" spans="1:9" x14ac:dyDescent="0.25">
      <c r="A171" s="64" t="s">
        <v>302</v>
      </c>
      <c r="B171" s="75" t="s">
        <v>46</v>
      </c>
      <c r="C171" s="75">
        <v>5</v>
      </c>
      <c r="D171" s="36" t="s">
        <v>143</v>
      </c>
      <c r="E171" s="36" t="s">
        <v>631</v>
      </c>
      <c r="F171" s="10" t="s">
        <v>16</v>
      </c>
      <c r="G171" s="13" t="str">
        <f>KORISNICI!G180</f>
        <v>/</v>
      </c>
      <c r="H171" s="13" t="str">
        <f>KORISNICI!H180</f>
        <v>/</v>
      </c>
      <c r="I171" s="13" t="str">
        <f>KORISNICI!I180</f>
        <v>/</v>
      </c>
    </row>
    <row r="172" spans="1:9" x14ac:dyDescent="0.25">
      <c r="A172" s="64" t="s">
        <v>303</v>
      </c>
      <c r="B172" s="70"/>
      <c r="C172" s="70" t="s">
        <v>22</v>
      </c>
      <c r="D172" s="34" t="s">
        <v>130</v>
      </c>
      <c r="E172" s="34" t="s">
        <v>130</v>
      </c>
      <c r="F172" s="10" t="s">
        <v>475</v>
      </c>
      <c r="G172" s="149"/>
      <c r="H172" s="149"/>
      <c r="I172" s="149"/>
    </row>
    <row r="173" spans="1:9" x14ac:dyDescent="0.25">
      <c r="A173" s="64" t="s">
        <v>304</v>
      </c>
      <c r="B173" s="70"/>
      <c r="C173" s="70" t="s">
        <v>49</v>
      </c>
      <c r="D173" s="34" t="s">
        <v>131</v>
      </c>
      <c r="E173" s="34" t="s">
        <v>131</v>
      </c>
      <c r="F173" s="10" t="s">
        <v>475</v>
      </c>
      <c r="G173" s="149"/>
      <c r="H173" s="149"/>
      <c r="I173" s="149"/>
    </row>
    <row r="174" spans="1:9" x14ac:dyDescent="0.25">
      <c r="A174" s="64" t="s">
        <v>305</v>
      </c>
      <c r="B174" s="70"/>
      <c r="C174" s="70" t="s">
        <v>50</v>
      </c>
      <c r="D174" s="34" t="s">
        <v>128</v>
      </c>
      <c r="E174" s="34" t="s">
        <v>128</v>
      </c>
      <c r="F174" s="10" t="s">
        <v>475</v>
      </c>
      <c r="G174" s="149"/>
      <c r="H174" s="149"/>
      <c r="I174" s="149"/>
    </row>
    <row r="175" spans="1:9" x14ac:dyDescent="0.25">
      <c r="A175" s="64" t="s">
        <v>306</v>
      </c>
      <c r="B175" s="75" t="s">
        <v>46</v>
      </c>
      <c r="C175" s="75">
        <v>6</v>
      </c>
      <c r="D175" s="36" t="s">
        <v>144</v>
      </c>
      <c r="E175" s="36" t="s">
        <v>632</v>
      </c>
      <c r="F175" s="10" t="s">
        <v>16</v>
      </c>
      <c r="G175" s="13" t="str">
        <f>KORISNICI!G184</f>
        <v>/</v>
      </c>
      <c r="H175" s="13" t="str">
        <f>KORISNICI!H184</f>
        <v>/</v>
      </c>
      <c r="I175" s="13" t="str">
        <f>KORISNICI!I184</f>
        <v>/</v>
      </c>
    </row>
    <row r="176" spans="1:9" x14ac:dyDescent="0.25">
      <c r="A176" s="64" t="s">
        <v>307</v>
      </c>
      <c r="B176" s="70"/>
      <c r="C176" s="70" t="s">
        <v>22</v>
      </c>
      <c r="D176" s="34" t="s">
        <v>130</v>
      </c>
      <c r="E176" s="34" t="s">
        <v>130</v>
      </c>
      <c r="F176" s="10" t="s">
        <v>475</v>
      </c>
      <c r="G176" s="149"/>
      <c r="H176" s="149"/>
      <c r="I176" s="149"/>
    </row>
    <row r="177" spans="1:9" ht="25.5" x14ac:dyDescent="0.25">
      <c r="A177" s="64" t="s">
        <v>308</v>
      </c>
      <c r="B177" s="75" t="s">
        <v>46</v>
      </c>
      <c r="C177" s="75">
        <v>7</v>
      </c>
      <c r="D177" s="36" t="s">
        <v>145</v>
      </c>
      <c r="E177" s="36" t="s">
        <v>633</v>
      </c>
      <c r="F177" s="10" t="s">
        <v>16</v>
      </c>
      <c r="G177" s="13" t="str">
        <f>KORISNICI!G186</f>
        <v>/</v>
      </c>
      <c r="H177" s="13" t="str">
        <f>KORISNICI!H186</f>
        <v>/</v>
      </c>
      <c r="I177" s="13" t="str">
        <f>KORISNICI!I186</f>
        <v>/</v>
      </c>
    </row>
    <row r="178" spans="1:9" x14ac:dyDescent="0.25">
      <c r="A178" s="64" t="s">
        <v>309</v>
      </c>
      <c r="B178" s="70"/>
      <c r="C178" s="70" t="s">
        <v>49</v>
      </c>
      <c r="D178" s="34" t="s">
        <v>146</v>
      </c>
      <c r="E178" s="34" t="s">
        <v>146</v>
      </c>
      <c r="F178" s="14" t="s">
        <v>6</v>
      </c>
      <c r="G178" s="149"/>
      <c r="H178" s="149"/>
      <c r="I178" s="149"/>
    </row>
    <row r="179" spans="1:9" x14ac:dyDescent="0.25">
      <c r="A179" s="64" t="s">
        <v>310</v>
      </c>
      <c r="B179" s="70"/>
      <c r="C179" s="70" t="s">
        <v>50</v>
      </c>
      <c r="D179" s="34" t="s">
        <v>147</v>
      </c>
      <c r="E179" s="34" t="s">
        <v>147</v>
      </c>
      <c r="F179" s="14" t="s">
        <v>6</v>
      </c>
      <c r="G179" s="149"/>
      <c r="H179" s="149"/>
      <c r="I179" s="149"/>
    </row>
    <row r="180" spans="1:9" x14ac:dyDescent="0.25">
      <c r="A180" s="64" t="s">
        <v>311</v>
      </c>
      <c r="B180" s="70"/>
      <c r="C180" s="70" t="s">
        <v>23</v>
      </c>
      <c r="D180" s="34" t="s">
        <v>148</v>
      </c>
      <c r="E180" s="34" t="s">
        <v>148</v>
      </c>
      <c r="F180" s="14" t="s">
        <v>6</v>
      </c>
      <c r="G180" s="149"/>
      <c r="H180" s="149"/>
      <c r="I180" s="149"/>
    </row>
    <row r="181" spans="1:9" x14ac:dyDescent="0.25">
      <c r="A181" s="136"/>
      <c r="B181" s="137"/>
      <c r="C181" s="137"/>
      <c r="D181" s="138" t="s">
        <v>51</v>
      </c>
      <c r="E181" s="138" t="s">
        <v>615</v>
      </c>
      <c r="F181" s="139"/>
      <c r="G181" s="60"/>
      <c r="H181" s="60"/>
      <c r="I181" s="60"/>
    </row>
    <row r="182" spans="1:9" ht="38.25" x14ac:dyDescent="0.25">
      <c r="A182" s="64" t="s">
        <v>312</v>
      </c>
      <c r="B182" s="75" t="s">
        <v>46</v>
      </c>
      <c r="C182" s="75">
        <v>8</v>
      </c>
      <c r="D182" s="37" t="s">
        <v>790</v>
      </c>
      <c r="E182" s="37" t="s">
        <v>791</v>
      </c>
      <c r="F182" s="10" t="s">
        <v>16</v>
      </c>
      <c r="G182" s="13" t="str">
        <f>KORISNICI!G191</f>
        <v>/</v>
      </c>
      <c r="H182" s="13" t="str">
        <f>KORISNICI!H191</f>
        <v>/</v>
      </c>
      <c r="I182" s="13" t="str">
        <f>KORISNICI!I191</f>
        <v>/</v>
      </c>
    </row>
    <row r="183" spans="1:9" x14ac:dyDescent="0.25">
      <c r="A183" s="64" t="s">
        <v>313</v>
      </c>
      <c r="B183" s="70"/>
      <c r="C183" s="70" t="s">
        <v>22</v>
      </c>
      <c r="D183" s="6" t="s">
        <v>136</v>
      </c>
      <c r="E183" s="6" t="s">
        <v>634</v>
      </c>
      <c r="F183" s="14" t="s">
        <v>475</v>
      </c>
      <c r="G183" s="149"/>
      <c r="H183" s="149"/>
      <c r="I183" s="149"/>
    </row>
    <row r="184" spans="1:9" x14ac:dyDescent="0.25">
      <c r="A184" s="64" t="s">
        <v>314</v>
      </c>
      <c r="B184" s="70"/>
      <c r="C184" s="70" t="s">
        <v>49</v>
      </c>
      <c r="D184" s="6" t="s">
        <v>137</v>
      </c>
      <c r="E184" s="6" t="s">
        <v>635</v>
      </c>
      <c r="F184" s="14" t="s">
        <v>475</v>
      </c>
      <c r="G184" s="149"/>
      <c r="H184" s="149"/>
      <c r="I184" s="149"/>
    </row>
    <row r="185" spans="1:9" ht="38.25" x14ac:dyDescent="0.25">
      <c r="A185" s="64" t="s">
        <v>315</v>
      </c>
      <c r="B185" s="75" t="s">
        <v>46</v>
      </c>
      <c r="C185" s="75">
        <v>9</v>
      </c>
      <c r="D185" s="33" t="s">
        <v>792</v>
      </c>
      <c r="E185" s="33" t="s">
        <v>793</v>
      </c>
      <c r="F185" s="10" t="s">
        <v>16</v>
      </c>
      <c r="G185" s="13" t="str">
        <f>KORISNICI!G194</f>
        <v>/</v>
      </c>
      <c r="H185" s="13" t="str">
        <f>KORISNICI!H194</f>
        <v>/</v>
      </c>
      <c r="I185" s="13" t="str">
        <f>KORISNICI!I194</f>
        <v>/</v>
      </c>
    </row>
    <row r="186" spans="1:9" x14ac:dyDescent="0.25">
      <c r="A186" s="64" t="s">
        <v>316</v>
      </c>
      <c r="B186" s="70"/>
      <c r="C186" s="70" t="s">
        <v>22</v>
      </c>
      <c r="D186" s="6" t="s">
        <v>138</v>
      </c>
      <c r="E186" s="6" t="s">
        <v>638</v>
      </c>
      <c r="F186" s="14" t="s">
        <v>475</v>
      </c>
      <c r="G186" s="149"/>
      <c r="H186" s="149"/>
      <c r="I186" s="149"/>
    </row>
    <row r="187" spans="1:9" x14ac:dyDescent="0.25">
      <c r="A187" s="64" t="s">
        <v>317</v>
      </c>
      <c r="B187" s="70"/>
      <c r="C187" s="70" t="s">
        <v>49</v>
      </c>
      <c r="D187" s="6" t="s">
        <v>139</v>
      </c>
      <c r="E187" s="6" t="s">
        <v>639</v>
      </c>
      <c r="F187" s="14" t="s">
        <v>475</v>
      </c>
      <c r="G187" s="149"/>
      <c r="H187" s="149"/>
      <c r="I187" s="149"/>
    </row>
    <row r="188" spans="1:9" x14ac:dyDescent="0.25">
      <c r="A188" s="64" t="s">
        <v>318</v>
      </c>
      <c r="B188" s="70"/>
      <c r="C188" s="70" t="s">
        <v>50</v>
      </c>
      <c r="D188" s="6" t="s">
        <v>140</v>
      </c>
      <c r="E188" s="6" t="s">
        <v>640</v>
      </c>
      <c r="F188" s="14" t="s">
        <v>475</v>
      </c>
      <c r="G188" s="149"/>
      <c r="H188" s="149"/>
      <c r="I188" s="149"/>
    </row>
    <row r="189" spans="1:9" ht="25.5" x14ac:dyDescent="0.25">
      <c r="A189" s="64" t="s">
        <v>319</v>
      </c>
      <c r="B189" s="75" t="s">
        <v>46</v>
      </c>
      <c r="C189" s="75">
        <v>10</v>
      </c>
      <c r="D189" s="33" t="s">
        <v>794</v>
      </c>
      <c r="E189" s="33" t="s">
        <v>795</v>
      </c>
      <c r="F189" s="14" t="s">
        <v>475</v>
      </c>
      <c r="G189" s="149"/>
      <c r="H189" s="149"/>
      <c r="I189" s="149"/>
    </row>
    <row r="190" spans="1:9" ht="25.5" x14ac:dyDescent="0.25">
      <c r="A190" s="64" t="s">
        <v>320</v>
      </c>
      <c r="B190" s="75" t="s">
        <v>46</v>
      </c>
      <c r="C190" s="75">
        <v>11</v>
      </c>
      <c r="D190" s="33" t="s">
        <v>796</v>
      </c>
      <c r="E190" s="33" t="s">
        <v>797</v>
      </c>
      <c r="F190" s="14" t="s">
        <v>475</v>
      </c>
      <c r="G190" s="149"/>
      <c r="H190" s="149"/>
      <c r="I190" s="149"/>
    </row>
    <row r="191" spans="1:9" x14ac:dyDescent="0.25">
      <c r="A191" s="136"/>
      <c r="B191" s="137"/>
      <c r="C191" s="137"/>
      <c r="D191" s="138" t="s">
        <v>123</v>
      </c>
      <c r="E191" s="138" t="s">
        <v>616</v>
      </c>
      <c r="F191" s="139"/>
      <c r="G191" s="60"/>
      <c r="H191" s="60"/>
      <c r="I191" s="60"/>
    </row>
    <row r="192" spans="1:9" x14ac:dyDescent="0.25">
      <c r="A192" s="64" t="s">
        <v>321</v>
      </c>
      <c r="B192" s="75" t="s">
        <v>46</v>
      </c>
      <c r="C192" s="75">
        <v>12</v>
      </c>
      <c r="D192" s="36" t="s">
        <v>798</v>
      </c>
      <c r="E192" s="36" t="s">
        <v>643</v>
      </c>
      <c r="F192" s="10" t="s">
        <v>475</v>
      </c>
      <c r="G192" s="149"/>
      <c r="H192" s="149"/>
      <c r="I192" s="149"/>
    </row>
    <row r="193" spans="1:9" ht="63.75" x14ac:dyDescent="0.25">
      <c r="A193" s="64" t="s">
        <v>322</v>
      </c>
      <c r="B193" s="75" t="s">
        <v>46</v>
      </c>
      <c r="C193" s="75">
        <v>13</v>
      </c>
      <c r="D193" s="36" t="s">
        <v>799</v>
      </c>
      <c r="E193" s="36" t="s">
        <v>800</v>
      </c>
      <c r="F193" s="10" t="s">
        <v>475</v>
      </c>
      <c r="G193" s="149"/>
      <c r="H193" s="149"/>
      <c r="I193" s="149"/>
    </row>
    <row r="194" spans="1:9" ht="25.5" x14ac:dyDescent="0.25">
      <c r="A194" s="64" t="s">
        <v>323</v>
      </c>
      <c r="B194" s="75" t="s">
        <v>46</v>
      </c>
      <c r="C194" s="75">
        <v>14</v>
      </c>
      <c r="D194" s="36" t="s">
        <v>801</v>
      </c>
      <c r="E194" s="36" t="s">
        <v>802</v>
      </c>
      <c r="F194" s="10" t="s">
        <v>475</v>
      </c>
      <c r="G194" s="149"/>
      <c r="H194" s="149"/>
      <c r="I194" s="149"/>
    </row>
    <row r="195" spans="1:9" ht="25.5" x14ac:dyDescent="0.25">
      <c r="A195" s="64" t="s">
        <v>324</v>
      </c>
      <c r="B195" s="75" t="s">
        <v>46</v>
      </c>
      <c r="C195" s="75">
        <v>15</v>
      </c>
      <c r="D195" s="36" t="s">
        <v>803</v>
      </c>
      <c r="E195" s="36" t="s">
        <v>804</v>
      </c>
      <c r="F195" s="10" t="s">
        <v>475</v>
      </c>
      <c r="G195" s="149"/>
      <c r="H195" s="149"/>
      <c r="I195" s="149"/>
    </row>
    <row r="196" spans="1:9" ht="51" x14ac:dyDescent="0.25">
      <c r="A196" s="64" t="s">
        <v>325</v>
      </c>
      <c r="B196" s="75" t="s">
        <v>46</v>
      </c>
      <c r="C196" s="75">
        <v>16</v>
      </c>
      <c r="D196" s="36" t="s">
        <v>805</v>
      </c>
      <c r="E196" s="36" t="s">
        <v>806</v>
      </c>
      <c r="F196" s="10" t="s">
        <v>475</v>
      </c>
      <c r="G196" s="149"/>
      <c r="H196" s="149"/>
      <c r="I196" s="149"/>
    </row>
    <row r="197" spans="1:9" ht="25.5" x14ac:dyDescent="0.25">
      <c r="A197" s="64" t="s">
        <v>326</v>
      </c>
      <c r="B197" s="75" t="s">
        <v>46</v>
      </c>
      <c r="C197" s="75">
        <v>17</v>
      </c>
      <c r="D197" s="36" t="s">
        <v>807</v>
      </c>
      <c r="E197" s="36" t="s">
        <v>808</v>
      </c>
      <c r="F197" s="10" t="s">
        <v>475</v>
      </c>
      <c r="G197" s="149"/>
      <c r="H197" s="149"/>
      <c r="I197" s="149"/>
    </row>
    <row r="198" spans="1:9" ht="25.5" x14ac:dyDescent="0.25">
      <c r="A198" s="64" t="s">
        <v>327</v>
      </c>
      <c r="B198" s="75" t="s">
        <v>46</v>
      </c>
      <c r="C198" s="75">
        <v>18</v>
      </c>
      <c r="D198" s="36" t="s">
        <v>809</v>
      </c>
      <c r="E198" s="36" t="s">
        <v>810</v>
      </c>
      <c r="F198" s="10" t="s">
        <v>16</v>
      </c>
      <c r="G198" s="1" t="str">
        <f>KORISNICI!G207</f>
        <v>/</v>
      </c>
      <c r="H198" s="1" t="str">
        <f>KORISNICI!H207</f>
        <v>/</v>
      </c>
      <c r="I198" s="1" t="str">
        <f>KORISNICI!I207</f>
        <v>/</v>
      </c>
    </row>
    <row r="199" spans="1:9" x14ac:dyDescent="0.25">
      <c r="A199" s="64" t="s">
        <v>328</v>
      </c>
      <c r="B199" s="70"/>
      <c r="C199" s="70" t="s">
        <v>22</v>
      </c>
      <c r="D199" s="34" t="s">
        <v>451</v>
      </c>
      <c r="E199" s="34" t="s">
        <v>651</v>
      </c>
      <c r="F199" s="10" t="s">
        <v>475</v>
      </c>
      <c r="G199" s="149"/>
      <c r="H199" s="149"/>
      <c r="I199" s="149"/>
    </row>
    <row r="200" spans="1:9" ht="25.5" x14ac:dyDescent="0.25">
      <c r="A200" s="64" t="s">
        <v>329</v>
      </c>
      <c r="B200" s="70"/>
      <c r="C200" s="70" t="s">
        <v>49</v>
      </c>
      <c r="D200" s="34" t="s">
        <v>121</v>
      </c>
      <c r="E200" s="34" t="s">
        <v>650</v>
      </c>
      <c r="F200" s="10" t="s">
        <v>475</v>
      </c>
      <c r="G200" s="149"/>
      <c r="H200" s="149"/>
      <c r="I200" s="149"/>
    </row>
    <row r="201" spans="1:9" ht="38.25" x14ac:dyDescent="0.25">
      <c r="A201" s="64" t="s">
        <v>330</v>
      </c>
      <c r="B201" s="70"/>
      <c r="C201" s="70" t="s">
        <v>50</v>
      </c>
      <c r="D201" s="34" t="s">
        <v>456</v>
      </c>
      <c r="E201" s="34" t="s">
        <v>652</v>
      </c>
      <c r="F201" s="10" t="s">
        <v>475</v>
      </c>
      <c r="G201" s="149"/>
      <c r="H201" s="149"/>
      <c r="I201" s="149"/>
    </row>
    <row r="202" spans="1:9" x14ac:dyDescent="0.25">
      <c r="A202" s="136"/>
      <c r="B202" s="137"/>
      <c r="C202" s="137"/>
      <c r="D202" s="138" t="s">
        <v>122</v>
      </c>
      <c r="E202" s="138" t="s">
        <v>617</v>
      </c>
      <c r="F202" s="146"/>
      <c r="G202" s="145"/>
      <c r="H202" s="145"/>
      <c r="I202" s="145"/>
    </row>
    <row r="203" spans="1:9" ht="38.25" x14ac:dyDescent="0.25">
      <c r="A203" s="64" t="s">
        <v>331</v>
      </c>
      <c r="B203" s="75" t="s">
        <v>46</v>
      </c>
      <c r="C203" s="75">
        <v>19</v>
      </c>
      <c r="D203" s="36" t="s">
        <v>811</v>
      </c>
      <c r="E203" s="36" t="s">
        <v>812</v>
      </c>
      <c r="F203" s="10" t="s">
        <v>475</v>
      </c>
      <c r="G203" s="149"/>
      <c r="H203" s="149"/>
      <c r="I203" s="149"/>
    </row>
    <row r="204" spans="1:9" ht="63.75" x14ac:dyDescent="0.25">
      <c r="A204" s="64" t="s">
        <v>332</v>
      </c>
      <c r="B204" s="75" t="s">
        <v>46</v>
      </c>
      <c r="C204" s="75">
        <v>20</v>
      </c>
      <c r="D204" s="36" t="s">
        <v>813</v>
      </c>
      <c r="E204" s="36" t="s">
        <v>814</v>
      </c>
      <c r="F204" s="10" t="s">
        <v>475</v>
      </c>
      <c r="G204" s="149"/>
      <c r="H204" s="149"/>
      <c r="I204" s="149"/>
    </row>
    <row r="205" spans="1:9" ht="25.5" x14ac:dyDescent="0.25">
      <c r="A205" s="64" t="s">
        <v>333</v>
      </c>
      <c r="B205" s="75" t="s">
        <v>46</v>
      </c>
      <c r="C205" s="75">
        <v>21</v>
      </c>
      <c r="D205" s="36" t="s">
        <v>815</v>
      </c>
      <c r="E205" s="36" t="s">
        <v>622</v>
      </c>
      <c r="F205" s="10" t="s">
        <v>475</v>
      </c>
      <c r="G205" s="149"/>
      <c r="H205" s="149"/>
      <c r="I205" s="149"/>
    </row>
    <row r="206" spans="1:9" x14ac:dyDescent="0.25">
      <c r="A206" s="67"/>
      <c r="B206" s="68"/>
      <c r="C206" s="68"/>
      <c r="D206" s="51"/>
      <c r="E206" s="51"/>
      <c r="F206" s="28"/>
      <c r="G206" s="62"/>
      <c r="H206" s="62"/>
      <c r="I206" s="62"/>
    </row>
    <row r="207" spans="1:9" ht="25.5" x14ac:dyDescent="0.25">
      <c r="A207" s="136" t="s">
        <v>334</v>
      </c>
      <c r="B207" s="137" t="s">
        <v>52</v>
      </c>
      <c r="C207" s="147"/>
      <c r="D207" s="141" t="s">
        <v>53</v>
      </c>
      <c r="E207" s="141" t="s">
        <v>653</v>
      </c>
      <c r="F207" s="148"/>
      <c r="G207" s="145"/>
      <c r="H207" s="145"/>
      <c r="I207" s="145"/>
    </row>
    <row r="208" spans="1:9" x14ac:dyDescent="0.25">
      <c r="A208" s="136"/>
      <c r="B208" s="137"/>
      <c r="C208" s="147"/>
      <c r="D208" s="141" t="s">
        <v>54</v>
      </c>
      <c r="E208" s="141" t="s">
        <v>654</v>
      </c>
      <c r="F208" s="148"/>
      <c r="G208" s="145"/>
      <c r="H208" s="145"/>
      <c r="I208" s="145"/>
    </row>
    <row r="209" spans="1:9" x14ac:dyDescent="0.25">
      <c r="A209" s="64" t="s">
        <v>335</v>
      </c>
      <c r="B209" s="69" t="s">
        <v>52</v>
      </c>
      <c r="C209" s="79">
        <v>1</v>
      </c>
      <c r="D209" s="33" t="s">
        <v>55</v>
      </c>
      <c r="E209" s="33" t="s">
        <v>655</v>
      </c>
      <c r="F209" s="10" t="s">
        <v>16</v>
      </c>
      <c r="G209" s="13" t="str">
        <f>KORISNICI!G218</f>
        <v>/</v>
      </c>
      <c r="H209" s="13" t="str">
        <f>KORISNICI!H218</f>
        <v>/</v>
      </c>
      <c r="I209" s="13" t="str">
        <f>KORISNICI!I218</f>
        <v>/</v>
      </c>
    </row>
    <row r="210" spans="1:9" x14ac:dyDescent="0.25">
      <c r="A210" s="64" t="s">
        <v>336</v>
      </c>
      <c r="B210" s="70"/>
      <c r="C210" s="80" t="s">
        <v>22</v>
      </c>
      <c r="D210" s="32" t="s">
        <v>126</v>
      </c>
      <c r="E210" s="32" t="s">
        <v>126</v>
      </c>
      <c r="F210" s="83" t="s">
        <v>48</v>
      </c>
      <c r="G210" s="149"/>
      <c r="H210" s="149"/>
      <c r="I210" s="149"/>
    </row>
    <row r="211" spans="1:9" x14ac:dyDescent="0.25">
      <c r="A211" s="64" t="s">
        <v>337</v>
      </c>
      <c r="B211" s="70"/>
      <c r="C211" s="81" t="s">
        <v>49</v>
      </c>
      <c r="D211" s="32" t="s">
        <v>125</v>
      </c>
      <c r="E211" s="32" t="s">
        <v>125</v>
      </c>
      <c r="F211" s="83" t="s">
        <v>48</v>
      </c>
      <c r="G211" s="149"/>
      <c r="H211" s="149"/>
      <c r="I211" s="149"/>
    </row>
    <row r="212" spans="1:9" x14ac:dyDescent="0.25">
      <c r="A212" s="64" t="s">
        <v>338</v>
      </c>
      <c r="B212" s="70"/>
      <c r="C212" s="81" t="s">
        <v>50</v>
      </c>
      <c r="D212" s="32" t="s">
        <v>56</v>
      </c>
      <c r="E212" s="32" t="s">
        <v>56</v>
      </c>
      <c r="F212" s="83" t="s">
        <v>48</v>
      </c>
      <c r="G212" s="149"/>
      <c r="H212" s="149"/>
      <c r="I212" s="149"/>
    </row>
    <row r="213" spans="1:9" x14ac:dyDescent="0.25">
      <c r="A213" s="64" t="s">
        <v>339</v>
      </c>
      <c r="B213" s="69" t="s">
        <v>52</v>
      </c>
      <c r="C213" s="79">
        <v>2</v>
      </c>
      <c r="D213" s="37" t="s">
        <v>57</v>
      </c>
      <c r="E213" s="37" t="s">
        <v>656</v>
      </c>
      <c r="F213" s="10" t="s">
        <v>16</v>
      </c>
      <c r="G213" s="13" t="str">
        <f>KORISNICI!G222</f>
        <v>/</v>
      </c>
      <c r="H213" s="13" t="str">
        <f>KORISNICI!H222</f>
        <v>/</v>
      </c>
      <c r="I213" s="13" t="str">
        <f>KORISNICI!I222</f>
        <v>/</v>
      </c>
    </row>
    <row r="214" spans="1:9" x14ac:dyDescent="0.25">
      <c r="A214" s="64" t="s">
        <v>340</v>
      </c>
      <c r="B214" s="70"/>
      <c r="C214" s="80" t="s">
        <v>22</v>
      </c>
      <c r="D214" s="6" t="s">
        <v>58</v>
      </c>
      <c r="E214" s="6" t="s">
        <v>58</v>
      </c>
      <c r="F214" s="83" t="s">
        <v>48</v>
      </c>
      <c r="G214" s="149"/>
      <c r="H214" s="149"/>
      <c r="I214" s="149"/>
    </row>
    <row r="215" spans="1:9" x14ac:dyDescent="0.25">
      <c r="A215" s="64" t="s">
        <v>341</v>
      </c>
      <c r="B215" s="70"/>
      <c r="C215" s="81" t="s">
        <v>49</v>
      </c>
      <c r="D215" s="6" t="s">
        <v>59</v>
      </c>
      <c r="E215" s="6" t="s">
        <v>59</v>
      </c>
      <c r="F215" s="83" t="s">
        <v>48</v>
      </c>
      <c r="G215" s="149"/>
      <c r="H215" s="149"/>
      <c r="I215" s="149"/>
    </row>
    <row r="216" spans="1:9" x14ac:dyDescent="0.25">
      <c r="A216" s="64" t="s">
        <v>342</v>
      </c>
      <c r="B216" s="70"/>
      <c r="C216" s="81" t="s">
        <v>50</v>
      </c>
      <c r="D216" s="34" t="s">
        <v>60</v>
      </c>
      <c r="E216" s="34" t="s">
        <v>60</v>
      </c>
      <c r="F216" s="83" t="s">
        <v>48</v>
      </c>
      <c r="G216" s="149"/>
      <c r="H216" s="149"/>
      <c r="I216" s="149"/>
    </row>
    <row r="217" spans="1:9" x14ac:dyDescent="0.25">
      <c r="A217" s="64" t="s">
        <v>343</v>
      </c>
      <c r="B217" s="70"/>
      <c r="C217" s="81" t="s">
        <v>23</v>
      </c>
      <c r="D217" s="34" t="s">
        <v>61</v>
      </c>
      <c r="E217" s="34" t="s">
        <v>61</v>
      </c>
      <c r="F217" s="83" t="s">
        <v>48</v>
      </c>
      <c r="G217" s="149"/>
      <c r="H217" s="149"/>
      <c r="I217" s="149"/>
    </row>
    <row r="218" spans="1:9" x14ac:dyDescent="0.25">
      <c r="A218" s="64" t="s">
        <v>344</v>
      </c>
      <c r="B218" s="69" t="s">
        <v>52</v>
      </c>
      <c r="C218" s="79">
        <v>3</v>
      </c>
      <c r="D218" s="36" t="s">
        <v>62</v>
      </c>
      <c r="E218" s="36" t="s">
        <v>657</v>
      </c>
      <c r="F218" s="10" t="s">
        <v>16</v>
      </c>
      <c r="G218" s="13" t="str">
        <f>KORISNICI!G227</f>
        <v>/</v>
      </c>
      <c r="H218" s="13" t="str">
        <f>KORISNICI!H227</f>
        <v>/</v>
      </c>
      <c r="I218" s="13" t="str">
        <f>KORISNICI!I227</f>
        <v>/</v>
      </c>
    </row>
    <row r="219" spans="1:9" x14ac:dyDescent="0.25">
      <c r="A219" s="64" t="s">
        <v>345</v>
      </c>
      <c r="B219" s="70"/>
      <c r="C219" s="81" t="s">
        <v>22</v>
      </c>
      <c r="D219" s="34" t="s">
        <v>63</v>
      </c>
      <c r="E219" s="34" t="s">
        <v>63</v>
      </c>
      <c r="F219" s="83" t="s">
        <v>48</v>
      </c>
      <c r="G219" s="149"/>
      <c r="H219" s="149"/>
      <c r="I219" s="149"/>
    </row>
    <row r="220" spans="1:9" x14ac:dyDescent="0.25">
      <c r="A220" s="64" t="s">
        <v>346</v>
      </c>
      <c r="B220" s="70"/>
      <c r="C220" s="81" t="s">
        <v>49</v>
      </c>
      <c r="D220" s="34" t="s">
        <v>64</v>
      </c>
      <c r="E220" s="34" t="s">
        <v>64</v>
      </c>
      <c r="F220" s="83" t="s">
        <v>48</v>
      </c>
      <c r="G220" s="149"/>
      <c r="H220" s="149"/>
      <c r="I220" s="149"/>
    </row>
    <row r="221" spans="1:9" x14ac:dyDescent="0.25">
      <c r="A221" s="136"/>
      <c r="B221" s="137"/>
      <c r="C221" s="147"/>
      <c r="D221" s="141" t="s">
        <v>65</v>
      </c>
      <c r="E221" s="141" t="s">
        <v>658</v>
      </c>
      <c r="F221" s="148"/>
      <c r="G221" s="145"/>
      <c r="H221" s="145"/>
      <c r="I221" s="145"/>
    </row>
    <row r="222" spans="1:9" ht="306" x14ac:dyDescent="0.25">
      <c r="A222" s="64" t="s">
        <v>347</v>
      </c>
      <c r="B222" s="69" t="s">
        <v>52</v>
      </c>
      <c r="C222" s="79">
        <v>4</v>
      </c>
      <c r="D222" s="36" t="s">
        <v>858</v>
      </c>
      <c r="E222" s="36" t="s">
        <v>816</v>
      </c>
      <c r="F222" s="83" t="s">
        <v>475</v>
      </c>
      <c r="G222" s="149"/>
      <c r="H222" s="149"/>
      <c r="I222" s="149"/>
    </row>
    <row r="223" spans="1:9" x14ac:dyDescent="0.25">
      <c r="A223" s="136"/>
      <c r="B223" s="137"/>
      <c r="C223" s="147"/>
      <c r="D223" s="141" t="s">
        <v>66</v>
      </c>
      <c r="E223" s="141" t="s">
        <v>660</v>
      </c>
      <c r="F223" s="148"/>
      <c r="G223" s="145"/>
      <c r="H223" s="145"/>
      <c r="I223" s="145"/>
    </row>
    <row r="224" spans="1:9" ht="25.5" x14ac:dyDescent="0.25">
      <c r="A224" s="64" t="s">
        <v>348</v>
      </c>
      <c r="B224" s="69" t="s">
        <v>52</v>
      </c>
      <c r="C224" s="79">
        <v>5</v>
      </c>
      <c r="D224" s="33" t="s">
        <v>817</v>
      </c>
      <c r="E224" s="33" t="s">
        <v>818</v>
      </c>
      <c r="F224" s="10" t="s">
        <v>16</v>
      </c>
      <c r="G224" s="13" t="str">
        <f>KORISNICI!G233</f>
        <v>/</v>
      </c>
      <c r="H224" s="13" t="str">
        <f>KORISNICI!H233</f>
        <v>/</v>
      </c>
      <c r="I224" s="13" t="str">
        <f>KORISNICI!I233</f>
        <v>/</v>
      </c>
    </row>
    <row r="225" spans="1:9" x14ac:dyDescent="0.25">
      <c r="A225" s="64" t="s">
        <v>349</v>
      </c>
      <c r="B225" s="70"/>
      <c r="C225" s="81" t="s">
        <v>22</v>
      </c>
      <c r="D225" s="32" t="s">
        <v>67</v>
      </c>
      <c r="E225" s="32" t="s">
        <v>67</v>
      </c>
      <c r="F225" s="10" t="s">
        <v>475</v>
      </c>
      <c r="G225" s="149"/>
      <c r="H225" s="149"/>
      <c r="I225" s="149"/>
    </row>
    <row r="226" spans="1:9" x14ac:dyDescent="0.25">
      <c r="A226" s="64" t="s">
        <v>350</v>
      </c>
      <c r="B226" s="70"/>
      <c r="C226" s="81" t="s">
        <v>49</v>
      </c>
      <c r="D226" s="32" t="s">
        <v>68</v>
      </c>
      <c r="E226" s="32" t="s">
        <v>68</v>
      </c>
      <c r="F226" s="10" t="s">
        <v>475</v>
      </c>
      <c r="G226" s="149"/>
      <c r="H226" s="149"/>
      <c r="I226" s="149"/>
    </row>
    <row r="227" spans="1:9" x14ac:dyDescent="0.25">
      <c r="A227" s="64" t="s">
        <v>351</v>
      </c>
      <c r="B227" s="70"/>
      <c r="C227" s="81" t="s">
        <v>50</v>
      </c>
      <c r="D227" s="32" t="s">
        <v>69</v>
      </c>
      <c r="E227" s="32" t="s">
        <v>69</v>
      </c>
      <c r="F227" s="10" t="s">
        <v>475</v>
      </c>
      <c r="G227" s="149"/>
      <c r="H227" s="149"/>
      <c r="I227" s="149"/>
    </row>
    <row r="228" spans="1:9" ht="25.5" x14ac:dyDescent="0.25">
      <c r="A228" s="64" t="s">
        <v>352</v>
      </c>
      <c r="B228" s="69" t="s">
        <v>52</v>
      </c>
      <c r="C228" s="79">
        <v>6</v>
      </c>
      <c r="D228" s="36" t="s">
        <v>819</v>
      </c>
      <c r="E228" s="36" t="s">
        <v>820</v>
      </c>
      <c r="F228" s="10" t="s">
        <v>16</v>
      </c>
      <c r="G228" s="13" t="str">
        <f>KORISNICI!G237</f>
        <v>/</v>
      </c>
      <c r="H228" s="13" t="str">
        <f>KORISNICI!H237</f>
        <v>/</v>
      </c>
      <c r="I228" s="13" t="str">
        <f>KORISNICI!I237</f>
        <v>/</v>
      </c>
    </row>
    <row r="229" spans="1:9" x14ac:dyDescent="0.25">
      <c r="A229" s="64" t="s">
        <v>833</v>
      </c>
      <c r="B229" s="70"/>
      <c r="C229" s="81" t="s">
        <v>22</v>
      </c>
      <c r="D229" s="32" t="s">
        <v>70</v>
      </c>
      <c r="E229" s="32" t="s">
        <v>663</v>
      </c>
      <c r="F229" s="83" t="s">
        <v>475</v>
      </c>
      <c r="G229" s="149"/>
      <c r="H229" s="149"/>
      <c r="I229" s="149"/>
    </row>
    <row r="230" spans="1:9" x14ac:dyDescent="0.25">
      <c r="A230" s="64" t="s">
        <v>834</v>
      </c>
      <c r="B230" s="70"/>
      <c r="C230" s="81" t="s">
        <v>49</v>
      </c>
      <c r="D230" s="32" t="s">
        <v>71</v>
      </c>
      <c r="E230" s="32" t="s">
        <v>664</v>
      </c>
      <c r="F230" s="83" t="s">
        <v>475</v>
      </c>
      <c r="G230" s="149"/>
      <c r="H230" s="149"/>
      <c r="I230" s="149"/>
    </row>
    <row r="231" spans="1:9" x14ac:dyDescent="0.25">
      <c r="A231" s="64" t="s">
        <v>835</v>
      </c>
      <c r="B231" s="70"/>
      <c r="C231" s="81" t="s">
        <v>50</v>
      </c>
      <c r="D231" s="32" t="s">
        <v>72</v>
      </c>
      <c r="E231" s="32" t="s">
        <v>665</v>
      </c>
      <c r="F231" s="83" t="s">
        <v>475</v>
      </c>
      <c r="G231" s="149"/>
      <c r="H231" s="149"/>
      <c r="I231" s="149"/>
    </row>
    <row r="232" spans="1:9" ht="38.25" x14ac:dyDescent="0.25">
      <c r="A232" s="64" t="s">
        <v>353</v>
      </c>
      <c r="B232" s="69" t="s">
        <v>52</v>
      </c>
      <c r="C232" s="79">
        <v>7</v>
      </c>
      <c r="D232" s="33" t="s">
        <v>821</v>
      </c>
      <c r="E232" s="33" t="s">
        <v>822</v>
      </c>
      <c r="F232" s="83" t="s">
        <v>475</v>
      </c>
      <c r="G232" s="149"/>
      <c r="H232" s="149"/>
      <c r="I232" s="149"/>
    </row>
    <row r="233" spans="1:9" ht="25.5" x14ac:dyDescent="0.25">
      <c r="A233" s="64" t="s">
        <v>354</v>
      </c>
      <c r="B233" s="69" t="s">
        <v>52</v>
      </c>
      <c r="C233" s="79">
        <v>8</v>
      </c>
      <c r="D233" s="33" t="s">
        <v>823</v>
      </c>
      <c r="E233" s="33" t="s">
        <v>824</v>
      </c>
      <c r="F233" s="10" t="s">
        <v>16</v>
      </c>
      <c r="G233" s="13" t="str">
        <f>KORISNICI!G242</f>
        <v>/</v>
      </c>
      <c r="H233" s="13" t="str">
        <f>KORISNICI!H242</f>
        <v>/</v>
      </c>
      <c r="I233" s="13" t="str">
        <f>KORISNICI!I242</f>
        <v>/</v>
      </c>
    </row>
    <row r="234" spans="1:9" x14ac:dyDescent="0.25">
      <c r="A234" s="64" t="s">
        <v>836</v>
      </c>
      <c r="B234" s="70"/>
      <c r="C234" s="82" t="s">
        <v>22</v>
      </c>
      <c r="D234" s="32" t="s">
        <v>73</v>
      </c>
      <c r="E234" s="32" t="s">
        <v>668</v>
      </c>
      <c r="F234" s="83" t="s">
        <v>475</v>
      </c>
      <c r="G234" s="149"/>
      <c r="H234" s="149"/>
      <c r="I234" s="149"/>
    </row>
    <row r="235" spans="1:9" x14ac:dyDescent="0.25">
      <c r="A235" s="64" t="s">
        <v>837</v>
      </c>
      <c r="B235" s="70"/>
      <c r="C235" s="82" t="s">
        <v>49</v>
      </c>
      <c r="D235" s="32" t="s">
        <v>74</v>
      </c>
      <c r="E235" s="32" t="s">
        <v>669</v>
      </c>
      <c r="F235" s="83" t="s">
        <v>475</v>
      </c>
      <c r="G235" s="149"/>
      <c r="H235" s="149"/>
      <c r="I235" s="149"/>
    </row>
    <row r="236" spans="1:9" x14ac:dyDescent="0.25">
      <c r="A236" s="64" t="s">
        <v>838</v>
      </c>
      <c r="B236" s="126"/>
      <c r="C236" s="82" t="s">
        <v>50</v>
      </c>
      <c r="D236" s="34" t="s">
        <v>75</v>
      </c>
      <c r="E236" s="34" t="s">
        <v>670</v>
      </c>
      <c r="F236" s="84" t="s">
        <v>475</v>
      </c>
      <c r="G236" s="149"/>
      <c r="H236" s="149"/>
      <c r="I236" s="149"/>
    </row>
    <row r="237" spans="1:9" x14ac:dyDescent="0.25">
      <c r="A237" s="64" t="s">
        <v>839</v>
      </c>
      <c r="B237" s="70"/>
      <c r="C237" s="82" t="s">
        <v>23</v>
      </c>
      <c r="D237" s="32" t="s">
        <v>76</v>
      </c>
      <c r="E237" s="32" t="s">
        <v>671</v>
      </c>
      <c r="F237" s="83" t="s">
        <v>475</v>
      </c>
      <c r="G237" s="149"/>
      <c r="H237" s="149"/>
      <c r="I237" s="149"/>
    </row>
    <row r="238" spans="1:9" ht="25.5" x14ac:dyDescent="0.25">
      <c r="A238" s="64" t="s">
        <v>355</v>
      </c>
      <c r="B238" s="69" t="s">
        <v>52</v>
      </c>
      <c r="C238" s="79">
        <v>9</v>
      </c>
      <c r="D238" s="33" t="s">
        <v>825</v>
      </c>
      <c r="E238" s="33" t="s">
        <v>826</v>
      </c>
      <c r="F238" s="83" t="s">
        <v>475</v>
      </c>
      <c r="G238" s="149"/>
      <c r="H238" s="149"/>
      <c r="I238" s="149"/>
    </row>
    <row r="239" spans="1:9" x14ac:dyDescent="0.25">
      <c r="A239" s="136"/>
      <c r="B239" s="137"/>
      <c r="C239" s="147"/>
      <c r="D239" s="141" t="s">
        <v>77</v>
      </c>
      <c r="E239" s="141" t="s">
        <v>618</v>
      </c>
      <c r="F239" s="148"/>
      <c r="G239" s="145"/>
      <c r="H239" s="145"/>
      <c r="I239" s="145"/>
    </row>
    <row r="240" spans="1:9" ht="25.5" x14ac:dyDescent="0.25">
      <c r="A240" s="64" t="s">
        <v>356</v>
      </c>
      <c r="B240" s="69" t="s">
        <v>52</v>
      </c>
      <c r="C240" s="79">
        <v>10</v>
      </c>
      <c r="D240" s="33" t="s">
        <v>827</v>
      </c>
      <c r="E240" s="33" t="s">
        <v>828</v>
      </c>
      <c r="F240" s="10" t="s">
        <v>16</v>
      </c>
      <c r="G240" s="13" t="str">
        <f>KORISNICI!G249</f>
        <v>/</v>
      </c>
      <c r="H240" s="13" t="str">
        <f>KORISNICI!H249</f>
        <v>/</v>
      </c>
      <c r="I240" s="13" t="str">
        <f>KORISNICI!I249</f>
        <v>/</v>
      </c>
    </row>
    <row r="241" spans="1:9" x14ac:dyDescent="0.25">
      <c r="A241" s="64" t="s">
        <v>357</v>
      </c>
      <c r="B241" s="70"/>
      <c r="C241" s="81" t="s">
        <v>22</v>
      </c>
      <c r="D241" s="32" t="s">
        <v>78</v>
      </c>
      <c r="E241" s="32" t="s">
        <v>674</v>
      </c>
      <c r="F241" s="83"/>
      <c r="G241" s="149"/>
      <c r="H241" s="149"/>
      <c r="I241" s="149"/>
    </row>
    <row r="242" spans="1:9" x14ac:dyDescent="0.25">
      <c r="A242" s="64" t="s">
        <v>358</v>
      </c>
      <c r="B242" s="70"/>
      <c r="C242" s="81" t="s">
        <v>49</v>
      </c>
      <c r="D242" s="32" t="s">
        <v>79</v>
      </c>
      <c r="E242" s="32" t="s">
        <v>675</v>
      </c>
      <c r="F242" s="83"/>
      <c r="G242" s="149"/>
      <c r="H242" s="149"/>
      <c r="I242" s="149"/>
    </row>
    <row r="243" spans="1:9" x14ac:dyDescent="0.25">
      <c r="A243" s="136"/>
      <c r="B243" s="137"/>
      <c r="C243" s="147"/>
      <c r="D243" s="141" t="s">
        <v>80</v>
      </c>
      <c r="E243" s="141" t="s">
        <v>619</v>
      </c>
      <c r="F243" s="148"/>
      <c r="G243" s="145"/>
      <c r="H243" s="145"/>
      <c r="I243" s="145"/>
    </row>
    <row r="244" spans="1:9" x14ac:dyDescent="0.25">
      <c r="A244" s="64" t="s">
        <v>359</v>
      </c>
      <c r="B244" s="69" t="s">
        <v>52</v>
      </c>
      <c r="C244" s="79">
        <v>11</v>
      </c>
      <c r="D244" s="33" t="s">
        <v>81</v>
      </c>
      <c r="E244" s="33" t="s">
        <v>676</v>
      </c>
      <c r="F244" s="83"/>
      <c r="G244" s="13" t="str">
        <f>KORISNICI!G253</f>
        <v>/</v>
      </c>
      <c r="H244" s="13" t="str">
        <f>KORISNICI!H253</f>
        <v>/</v>
      </c>
      <c r="I244" s="13" t="str">
        <f>KORISNICI!I253</f>
        <v>/</v>
      </c>
    </row>
    <row r="245" spans="1:9" x14ac:dyDescent="0.25">
      <c r="A245" s="64" t="s">
        <v>840</v>
      </c>
      <c r="B245" s="70"/>
      <c r="C245" s="81" t="s">
        <v>22</v>
      </c>
      <c r="D245" s="32" t="s">
        <v>82</v>
      </c>
      <c r="E245" s="32" t="s">
        <v>82</v>
      </c>
      <c r="F245" s="83" t="s">
        <v>48</v>
      </c>
      <c r="G245" s="149"/>
      <c r="H245" s="149"/>
      <c r="I245" s="149"/>
    </row>
    <row r="246" spans="1:9" x14ac:dyDescent="0.25">
      <c r="A246" s="64" t="s">
        <v>841</v>
      </c>
      <c r="B246" s="70"/>
      <c r="C246" s="81" t="s">
        <v>49</v>
      </c>
      <c r="D246" s="32" t="s">
        <v>83</v>
      </c>
      <c r="E246" s="32" t="s">
        <v>83</v>
      </c>
      <c r="F246" s="83" t="s">
        <v>48</v>
      </c>
      <c r="G246" s="149"/>
      <c r="H246" s="149"/>
      <c r="I246" s="149"/>
    </row>
    <row r="247" spans="1:9" ht="25.5" x14ac:dyDescent="0.25">
      <c r="A247" s="64" t="s">
        <v>360</v>
      </c>
      <c r="B247" s="69" t="s">
        <v>52</v>
      </c>
      <c r="C247" s="79">
        <v>12</v>
      </c>
      <c r="D247" s="33" t="s">
        <v>829</v>
      </c>
      <c r="E247" s="33" t="s">
        <v>830</v>
      </c>
      <c r="F247" s="83" t="s">
        <v>475</v>
      </c>
      <c r="G247" s="149"/>
      <c r="H247" s="149"/>
      <c r="I247" s="149"/>
    </row>
    <row r="248" spans="1:9" x14ac:dyDescent="0.25">
      <c r="A248" s="64" t="s">
        <v>361</v>
      </c>
      <c r="B248" s="69" t="s">
        <v>52</v>
      </c>
      <c r="C248" s="79">
        <v>13</v>
      </c>
      <c r="D248" s="33" t="s">
        <v>84</v>
      </c>
      <c r="E248" s="33" t="s">
        <v>678</v>
      </c>
      <c r="F248" s="10" t="s">
        <v>16</v>
      </c>
      <c r="G248" s="13" t="str">
        <f>KORISNICI!G257</f>
        <v>/</v>
      </c>
      <c r="H248" s="13" t="str">
        <f>KORISNICI!H257</f>
        <v>/</v>
      </c>
      <c r="I248" s="13" t="str">
        <f>KORISNICI!I257</f>
        <v>/</v>
      </c>
    </row>
    <row r="249" spans="1:9" x14ac:dyDescent="0.25">
      <c r="A249" s="64" t="s">
        <v>842</v>
      </c>
      <c r="B249" s="70"/>
      <c r="C249" s="81" t="s">
        <v>22</v>
      </c>
      <c r="D249" s="32" t="s">
        <v>85</v>
      </c>
      <c r="E249" s="32" t="s">
        <v>85</v>
      </c>
      <c r="F249" s="83" t="s">
        <v>48</v>
      </c>
      <c r="G249" s="149"/>
      <c r="H249" s="149"/>
      <c r="I249" s="149"/>
    </row>
    <row r="250" spans="1:9" x14ac:dyDescent="0.25">
      <c r="A250" s="64" t="s">
        <v>843</v>
      </c>
      <c r="B250" s="70"/>
      <c r="C250" s="81" t="s">
        <v>49</v>
      </c>
      <c r="D250" s="32" t="s">
        <v>86</v>
      </c>
      <c r="E250" s="32" t="s">
        <v>86</v>
      </c>
      <c r="F250" s="83" t="s">
        <v>48</v>
      </c>
      <c r="G250" s="149"/>
      <c r="H250" s="149"/>
      <c r="I250" s="149"/>
    </row>
    <row r="251" spans="1:9" x14ac:dyDescent="0.25">
      <c r="A251" s="64" t="s">
        <v>844</v>
      </c>
      <c r="B251" s="70"/>
      <c r="C251" s="81" t="s">
        <v>50</v>
      </c>
      <c r="D251" s="32" t="s">
        <v>87</v>
      </c>
      <c r="E251" s="32" t="s">
        <v>87</v>
      </c>
      <c r="F251" s="83" t="s">
        <v>48</v>
      </c>
      <c r="G251" s="149"/>
      <c r="H251" s="149"/>
      <c r="I251" s="149"/>
    </row>
    <row r="252" spans="1:9" x14ac:dyDescent="0.25">
      <c r="A252" s="136"/>
      <c r="B252" s="137"/>
      <c r="C252" s="147"/>
      <c r="D252" s="141" t="s">
        <v>88</v>
      </c>
      <c r="E252" s="141" t="s">
        <v>679</v>
      </c>
      <c r="F252" s="148"/>
      <c r="G252" s="145"/>
      <c r="H252" s="145"/>
      <c r="I252" s="145"/>
    </row>
    <row r="253" spans="1:9" x14ac:dyDescent="0.25">
      <c r="A253" s="64" t="s">
        <v>362</v>
      </c>
      <c r="B253" s="69" t="s">
        <v>52</v>
      </c>
      <c r="C253" s="79">
        <v>14</v>
      </c>
      <c r="D253" s="33" t="s">
        <v>89</v>
      </c>
      <c r="E253" s="33" t="s">
        <v>680</v>
      </c>
      <c r="F253" s="83" t="s">
        <v>48</v>
      </c>
      <c r="G253" s="149"/>
      <c r="H253" s="149"/>
      <c r="I253" s="149"/>
    </row>
    <row r="254" spans="1:9" ht="25.5" x14ac:dyDescent="0.25">
      <c r="A254" s="64" t="s">
        <v>363</v>
      </c>
      <c r="B254" s="69" t="s">
        <v>52</v>
      </c>
      <c r="C254" s="79">
        <v>15</v>
      </c>
      <c r="D254" s="33" t="s">
        <v>831</v>
      </c>
      <c r="E254" s="33" t="s">
        <v>832</v>
      </c>
      <c r="F254" s="83" t="s">
        <v>48</v>
      </c>
      <c r="G254" s="149"/>
      <c r="H254" s="149"/>
      <c r="I254" s="149"/>
    </row>
    <row r="255" spans="1:9" x14ac:dyDescent="0.25">
      <c r="A255" s="64" t="s">
        <v>364</v>
      </c>
      <c r="B255" s="69" t="s">
        <v>52</v>
      </c>
      <c r="C255" s="79">
        <v>16</v>
      </c>
      <c r="D255" s="33" t="s">
        <v>90</v>
      </c>
      <c r="E255" s="33" t="s">
        <v>682</v>
      </c>
      <c r="F255" s="10" t="s">
        <v>16</v>
      </c>
      <c r="G255" s="13" t="str">
        <f>KORISNICI!G264</f>
        <v>/</v>
      </c>
      <c r="H255" s="13" t="str">
        <f>KORISNICI!H264</f>
        <v>/</v>
      </c>
      <c r="I255" s="13" t="str">
        <f>KORISNICI!I264</f>
        <v>/</v>
      </c>
    </row>
    <row r="256" spans="1:9" x14ac:dyDescent="0.25">
      <c r="A256" s="64" t="s">
        <v>845</v>
      </c>
      <c r="B256" s="70"/>
      <c r="C256" s="81" t="s">
        <v>22</v>
      </c>
      <c r="D256" s="32" t="s">
        <v>91</v>
      </c>
      <c r="E256" s="32" t="s">
        <v>683</v>
      </c>
      <c r="F256" s="83" t="s">
        <v>48</v>
      </c>
      <c r="G256" s="149"/>
      <c r="H256" s="149"/>
      <c r="I256" s="149"/>
    </row>
    <row r="257" spans="1:9" ht="25.5" x14ac:dyDescent="0.25">
      <c r="A257" s="64" t="s">
        <v>846</v>
      </c>
      <c r="B257" s="70"/>
      <c r="C257" s="81" t="s">
        <v>49</v>
      </c>
      <c r="D257" s="32" t="s">
        <v>92</v>
      </c>
      <c r="E257" s="32" t="s">
        <v>684</v>
      </c>
      <c r="F257" s="83" t="s">
        <v>475</v>
      </c>
      <c r="G257" s="149"/>
      <c r="H257" s="149"/>
      <c r="I257" s="149"/>
    </row>
  </sheetData>
  <sheetProtection password="D9B6" sheet="1" objects="1" scenarios="1" selectLockedCells="1"/>
  <protectedRanges>
    <protectedRange sqref="G5:I6 G8:I12 G13:I14 G16:I20 G23:I26 G28:I38 G41:I44 G46:I49 G51:I54 G56:I69 G71:I72 G75:I83 G85:I86 G90:I96 G98:I102 G105:I108 G112:I115 G117:I128 G130:I132 G134:I136" name="Range1"/>
  </protectedRanges>
  <pageMargins left="0.70866141732283472" right="0.70866141732283472" top="0.74803149606299213" bottom="0.74803149606299213" header="0.31496062992125984" footer="0.31496062992125984"/>
  <pageSetup paperSize="9" scale="74" orientation="landscape" r:id="rId1"/>
  <rowBreaks count="3" manualBreakCount="3">
    <brk id="49" max="8" man="1"/>
    <brk id="132" max="8" man="1"/>
    <brk id="170" max="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7</vt:i4>
      </vt:variant>
    </vt:vector>
  </HeadingPairs>
  <TitlesOfParts>
    <vt:vector size="11" baseType="lpstr">
      <vt:lpstr>SUMMARY</vt:lpstr>
      <vt:lpstr>CENA</vt:lpstr>
      <vt:lpstr>KORISNICI</vt:lpstr>
      <vt:lpstr>vendors list</vt:lpstr>
      <vt:lpstr>CENA!Print_Area</vt:lpstr>
      <vt:lpstr>KORISNICI!Print_Area</vt:lpstr>
      <vt:lpstr>SUMMARY!Print_Area</vt:lpstr>
      <vt:lpstr>'vendors list'!Print_Area</vt:lpstr>
      <vt:lpstr>CENA!Print_Titles</vt:lpstr>
      <vt:lpstr>KORISNICI!Print_Titles</vt:lpstr>
      <vt:lpstr>'vendors list'!Print_Titles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Arhiform</dc:creator>
  <cp:lastModifiedBy>Milan</cp:lastModifiedBy>
  <cp:lastPrinted>2015-04-30T08:15:06Z</cp:lastPrinted>
  <dcterms:created xsi:type="dcterms:W3CDTF">2013-09-12T05:27:18Z</dcterms:created>
  <dcterms:modified xsi:type="dcterms:W3CDTF">2019-04-09T13:44:34Z</dcterms:modified>
</cp:coreProperties>
</file>